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charts/chart6.xml" ContentType="application/vnd.openxmlformats-officedocument.drawingml.chart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charts/chart7.xml" ContentType="application/vnd.openxmlformats-officedocument.drawingml.chart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charts/chart8.xml" ContentType="application/vnd.openxmlformats-officedocument.drawingml.chart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charts/chart10.xml" ContentType="application/vnd.openxmlformats-officedocument.drawingml.chart+xml"/>
  <Override PartName="/xl/drawings/drawing13.xml" ContentType="application/vnd.openxmlformats-officedocument.drawing+xml"/>
  <Override PartName="/xl/comments12.xml" ContentType="application/vnd.openxmlformats-officedocument.spreadsheetml.comments+xml"/>
  <Override PartName="/xl/charts/chart11.xml" ContentType="application/vnd.openxmlformats-officedocument.drawingml.chart+xml"/>
  <Override PartName="/xl/drawings/drawing14.xml" ContentType="application/vnd.openxmlformats-officedocument.drawing+xml"/>
  <Override PartName="/xl/comments13.xml" ContentType="application/vnd.openxmlformats-officedocument.spreadsheetml.comments+xml"/>
  <Override PartName="/xl/charts/chart12.xml" ContentType="application/vnd.openxmlformats-officedocument.drawingml.chart+xml"/>
  <Override PartName="/xl/drawings/drawing15.xml" ContentType="application/vnd.openxmlformats-officedocument.drawing+xml"/>
  <Override PartName="/xl/comments14.xml" ContentType="application/vnd.openxmlformats-officedocument.spreadsheetml.comments+xml"/>
  <Override PartName="/xl/charts/chart13.xml" ContentType="application/vnd.openxmlformats-officedocument.drawingml.chart+xml"/>
  <Override PartName="/xl/drawings/drawing16.xml" ContentType="application/vnd.openxmlformats-officedocument.drawing+xml"/>
  <Override PartName="/xl/comments15.xml" ContentType="application/vnd.openxmlformats-officedocument.spreadsheetml.comments+xml"/>
  <Override PartName="/xl/charts/chart14.xml" ContentType="application/vnd.openxmlformats-officedocument.drawingml.chart+xml"/>
  <Override PartName="/xl/drawings/drawing17.xml" ContentType="application/vnd.openxmlformats-officedocument.drawing+xml"/>
  <Override PartName="/xl/comments16.xml" ContentType="application/vnd.openxmlformats-officedocument.spreadsheetml.comments+xml"/>
  <Override PartName="/xl/charts/chart15.xml" ContentType="application/vnd.openxmlformats-officedocument.drawingml.chart+xml"/>
  <Override PartName="/xl/drawings/drawing18.xml" ContentType="application/vnd.openxmlformats-officedocument.drawing+xml"/>
  <Override PartName="/xl/comments17.xml" ContentType="application/vnd.openxmlformats-officedocument.spreadsheetml.comments+xml"/>
  <Override PartName="/xl/charts/chart16.xml" ContentType="application/vnd.openxmlformats-officedocument.drawingml.chart+xml"/>
  <Override PartName="/xl/drawings/drawing19.xml" ContentType="application/vnd.openxmlformats-officedocument.drawing+xml"/>
  <Override PartName="/xl/comments18.xml" ContentType="application/vnd.openxmlformats-officedocument.spreadsheetml.comments+xml"/>
  <Override PartName="/xl/charts/chart17.xml" ContentType="application/vnd.openxmlformats-officedocument.drawingml.chart+xml"/>
  <Override PartName="/xl/drawings/drawing20.xml" ContentType="application/vnd.openxmlformats-officedocument.drawing+xml"/>
  <Override PartName="/xl/comments19.xml" ContentType="application/vnd.openxmlformats-officedocument.spreadsheetml.comments+xml"/>
  <Override PartName="/xl/charts/chart18.xml" ContentType="application/vnd.openxmlformats-officedocument.drawingml.chart+xml"/>
  <Override PartName="/xl/drawings/drawing21.xml" ContentType="application/vnd.openxmlformats-officedocument.drawing+xml"/>
  <Override PartName="/xl/comments20.xml" ContentType="application/vnd.openxmlformats-officedocument.spreadsheetml.comments+xml"/>
  <Override PartName="/xl/charts/chart19.xml" ContentType="application/vnd.openxmlformats-officedocument.drawingml.chart+xml"/>
  <Override PartName="/xl/drawings/drawing22.xml" ContentType="application/vnd.openxmlformats-officedocument.drawing+xml"/>
  <Override PartName="/xl/comments21.xml" ContentType="application/vnd.openxmlformats-officedocument.spreadsheetml.comments+xml"/>
  <Override PartName="/xl/charts/chart20.xml" ContentType="application/vnd.openxmlformats-officedocument.drawingml.chart+xml"/>
  <Override PartName="/xl/drawings/drawing23.xml" ContentType="application/vnd.openxmlformats-officedocument.drawing+xml"/>
  <Override PartName="/xl/comments22.xml" ContentType="application/vnd.openxmlformats-officedocument.spreadsheetml.comments+xml"/>
  <Override PartName="/xl/charts/chart21.xml" ContentType="application/vnd.openxmlformats-officedocument.drawingml.chart+xml"/>
  <Override PartName="/xl/drawings/drawing24.xml" ContentType="application/vnd.openxmlformats-officedocument.drawing+xml"/>
  <Override PartName="/xl/comments23.xml" ContentType="application/vnd.openxmlformats-officedocument.spreadsheetml.comments+xml"/>
  <Override PartName="/xl/charts/chart22.xml" ContentType="application/vnd.openxmlformats-officedocument.drawingml.chart+xml"/>
  <Override PartName="/xl/drawings/drawing25.xml" ContentType="application/vnd.openxmlformats-officedocument.drawing+xml"/>
  <Override PartName="/xl/comments24.xml" ContentType="application/vnd.openxmlformats-officedocument.spreadsheetml.comments+xml"/>
  <Override PartName="/xl/charts/chart23.xml" ContentType="application/vnd.openxmlformats-officedocument.drawingml.chart+xml"/>
  <Override PartName="/xl/drawings/drawing26.xml" ContentType="application/vnd.openxmlformats-officedocument.drawing+xml"/>
  <Override PartName="/xl/queryTables/queryTable1.xml" ContentType="application/vnd.openxmlformats-officedocument.spreadsheetml.queryTable+xml"/>
  <Override PartName="/xl/comments25.xml" ContentType="application/vnd.openxmlformats-officedocument.spreadsheetml.comments+xml"/>
  <Override PartName="/xl/charts/chart24.xml" ContentType="application/vnd.openxmlformats-officedocument.drawingml.chart+xml"/>
  <Override PartName="/xl/drawings/drawing27.xml" ContentType="application/vnd.openxmlformats-officedocument.drawing+xml"/>
  <Override PartName="/xl/comments26.xml" ContentType="application/vnd.openxmlformats-officedocument.spreadsheetml.comments+xml"/>
  <Override PartName="/xl/charts/chart2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.rodriguez\Downloads\"/>
    </mc:Choice>
  </mc:AlternateContent>
  <xr:revisionPtr revIDLastSave="0" documentId="8_{8554E536-5A7E-4F52-9F82-DAC15A062F0C}" xr6:coauthVersionLast="47" xr6:coauthVersionMax="47" xr10:uidLastSave="{00000000-0000-0000-0000-000000000000}"/>
  <bookViews>
    <workbookView showSheetTabs="0" xWindow="2340" yWindow="2340" windowWidth="21600" windowHeight="11295" firstSheet="1" activeTab="1" xr2:uid="{00000000-000D-0000-FFFF-FFFF00000000}"/>
  </bookViews>
  <sheets>
    <sheet name="Macro1" sheetId="105" r:id="rId1"/>
    <sheet name="Home" sheetId="104" r:id="rId2"/>
    <sheet name="resumen" sheetId="24" r:id="rId3"/>
    <sheet name="1" sheetId="25" r:id="rId4"/>
    <sheet name="2" sheetId="78" r:id="rId5"/>
    <sheet name="3" sheetId="79" r:id="rId6"/>
    <sheet name="4" sheetId="80" r:id="rId7"/>
    <sheet name="5" sheetId="81" r:id="rId8"/>
    <sheet name="6" sheetId="82" r:id="rId9"/>
    <sheet name="7" sheetId="83" r:id="rId10"/>
    <sheet name="8" sheetId="84" r:id="rId11"/>
    <sheet name="9" sheetId="85" r:id="rId12"/>
    <sheet name="10" sheetId="86" r:id="rId13"/>
    <sheet name="11" sheetId="87" r:id="rId14"/>
    <sheet name="12" sheetId="88" r:id="rId15"/>
    <sheet name="13" sheetId="89" r:id="rId16"/>
    <sheet name="14" sheetId="90" r:id="rId17"/>
    <sheet name="15" sheetId="91" r:id="rId18"/>
    <sheet name="16" sheetId="92" r:id="rId19"/>
    <sheet name="17" sheetId="93" r:id="rId20"/>
    <sheet name="18" sheetId="94" r:id="rId21"/>
    <sheet name="19" sheetId="95" r:id="rId22"/>
    <sheet name="20" sheetId="96" r:id="rId23"/>
    <sheet name="21" sheetId="97" r:id="rId24"/>
    <sheet name="22" sheetId="98" r:id="rId25"/>
    <sheet name="23" sheetId="99" r:id="rId26"/>
    <sheet name="24" sheetId="100" r:id="rId27"/>
    <sheet name="25" sheetId="101" r:id="rId28"/>
    <sheet name="hidden_updatedata" sheetId="106" state="hidden" r:id="rId29"/>
  </sheets>
  <definedNames>
    <definedName name="_xlnm.Print_Area" localSheetId="3">'1'!$B$2:$AG$28</definedName>
    <definedName name="_xlnm.Print_Area" localSheetId="12">'10'!$B$2:$AG$28</definedName>
    <definedName name="_xlnm.Print_Area" localSheetId="13">'11'!$B$2:$AG$28</definedName>
    <definedName name="_xlnm.Print_Area" localSheetId="14">'12'!$B$2:$AG$28</definedName>
    <definedName name="_xlnm.Print_Area" localSheetId="15">'13'!$B$2:$AG$28</definedName>
    <definedName name="_xlnm.Print_Area" localSheetId="16">'14'!$B$2:$AG$28</definedName>
    <definedName name="_xlnm.Print_Area" localSheetId="17">'15'!$B$2:$AG$28</definedName>
    <definedName name="_xlnm.Print_Area" localSheetId="18">'16'!$B$2:$AG$28</definedName>
    <definedName name="_xlnm.Print_Area" localSheetId="19">'17'!$B$2:$AG$28</definedName>
    <definedName name="_xlnm.Print_Area" localSheetId="20">'18'!$B$2:$AG$28</definedName>
    <definedName name="_xlnm.Print_Area" localSheetId="21">'19'!$B$2:$AG$28</definedName>
    <definedName name="_xlnm.Print_Area" localSheetId="4">'2'!$B$2:$AG$28</definedName>
    <definedName name="_xlnm.Print_Area" localSheetId="22">'20'!$B$2:$AG$28</definedName>
    <definedName name="_xlnm.Print_Area" localSheetId="23">'21'!$B$2:$AG$28</definedName>
    <definedName name="_xlnm.Print_Area" localSheetId="24">'22'!$B$2:$AG$28</definedName>
    <definedName name="_xlnm.Print_Area" localSheetId="25">'23'!$B$2:$AG$28</definedName>
    <definedName name="_xlnm.Print_Area" localSheetId="26">'24'!$B$2:$AG$28</definedName>
    <definedName name="_xlnm.Print_Area" localSheetId="27">'25'!$B$2:$AG$28</definedName>
    <definedName name="_xlnm.Print_Area" localSheetId="5">'3'!$B$2:$AG$28</definedName>
    <definedName name="_xlnm.Print_Area" localSheetId="6">'4'!$B$2:$AG$28</definedName>
    <definedName name="_xlnm.Print_Area" localSheetId="7">'5'!$B$2:$AG$28</definedName>
    <definedName name="_xlnm.Print_Area" localSheetId="8">'6'!$B$2:$AG$28</definedName>
    <definedName name="_xlnm.Print_Area" localSheetId="9">'7'!$B$2:$AG$28</definedName>
    <definedName name="_xlnm.Print_Area" localSheetId="10">'8'!$B$2:$AG$28</definedName>
    <definedName name="_xlnm.Print_Area" localSheetId="11">'9'!$B$2:$AG$28</definedName>
    <definedName name="_xlnm.Print_Area" localSheetId="2">resumen!$B$2:$J$36</definedName>
    <definedName name="ExternalData_1" localSheetId="26">'24'!$B$1</definedName>
    <definedName name="_xlnm.Print_Titles" localSheetId="3">'1'!$2:$18</definedName>
    <definedName name="_xlnm.Print_Titles" localSheetId="12">'10'!$2:$18</definedName>
    <definedName name="_xlnm.Print_Titles" localSheetId="13">'11'!$2:$18</definedName>
    <definedName name="_xlnm.Print_Titles" localSheetId="14">'12'!$2:$18</definedName>
    <definedName name="_xlnm.Print_Titles" localSheetId="15">'13'!$2:$18</definedName>
    <definedName name="_xlnm.Print_Titles" localSheetId="16">'14'!$2:$18</definedName>
    <definedName name="_xlnm.Print_Titles" localSheetId="17">'15'!$2:$18</definedName>
    <definedName name="_xlnm.Print_Titles" localSheetId="18">'16'!$2:$18</definedName>
    <definedName name="_xlnm.Print_Titles" localSheetId="19">'17'!$2:$18</definedName>
    <definedName name="_xlnm.Print_Titles" localSheetId="20">'18'!$2:$18</definedName>
    <definedName name="_xlnm.Print_Titles" localSheetId="21">'19'!$2:$18</definedName>
    <definedName name="_xlnm.Print_Titles" localSheetId="4">'2'!$2:$18</definedName>
    <definedName name="_xlnm.Print_Titles" localSheetId="22">'20'!$2:$18</definedName>
    <definedName name="_xlnm.Print_Titles" localSheetId="23">'21'!$2:$18</definedName>
    <definedName name="_xlnm.Print_Titles" localSheetId="24">'22'!$2:$18</definedName>
    <definedName name="_xlnm.Print_Titles" localSheetId="25">'23'!$2:$18</definedName>
    <definedName name="_xlnm.Print_Titles" localSheetId="26">'24'!$2:$18</definedName>
    <definedName name="_xlnm.Print_Titles" localSheetId="27">'25'!$2:$18</definedName>
    <definedName name="_xlnm.Print_Titles" localSheetId="5">'3'!$2:$18</definedName>
    <definedName name="_xlnm.Print_Titles" localSheetId="6">'4'!$2:$18</definedName>
    <definedName name="_xlnm.Print_Titles" localSheetId="7">'5'!$2:$18</definedName>
    <definedName name="_xlnm.Print_Titles" localSheetId="8">'6'!$2:$18</definedName>
    <definedName name="_xlnm.Print_Titles" localSheetId="9">'7'!$2:$18</definedName>
    <definedName name="_xlnm.Print_Titles" localSheetId="10">'8'!$2:$18</definedName>
    <definedName name="_xlnm.Print_Titles" localSheetId="11">'9'!$2:$18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6" i="25" l="1"/>
  <c r="AK18" i="25"/>
  <c r="AK19" i="25"/>
  <c r="AK20" i="25"/>
  <c r="AK21" i="25"/>
  <c r="AK22" i="25"/>
  <c r="AK23" i="25"/>
  <c r="AK24" i="25"/>
  <c r="AK25" i="25"/>
  <c r="AK26" i="25"/>
  <c r="AK27" i="25"/>
  <c r="AK28" i="25"/>
  <c r="E10" i="24"/>
  <c r="B2" i="100"/>
  <c r="B2" i="99"/>
  <c r="B2" i="98"/>
  <c r="B2" i="97"/>
  <c r="B2" i="96"/>
  <c r="B2" i="95"/>
  <c r="B2" i="94"/>
  <c r="B2" i="93"/>
  <c r="B2" i="92"/>
  <c r="B2" i="91"/>
  <c r="B2" i="90"/>
  <c r="B2" i="89"/>
  <c r="B2" i="88"/>
  <c r="B2" i="87"/>
  <c r="B2" i="86"/>
  <c r="B2" i="85"/>
  <c r="B2" i="84"/>
  <c r="B2" i="83"/>
  <c r="B2" i="82"/>
  <c r="B2" i="81"/>
  <c r="B2" i="80"/>
  <c r="B2" i="79"/>
  <c r="B2" i="78"/>
  <c r="B2" i="25"/>
  <c r="B2" i="101"/>
  <c r="Z6" i="78" l="1"/>
  <c r="AR28" i="101"/>
  <c r="AK28" i="101"/>
  <c r="AR27" i="101"/>
  <c r="AK27" i="101"/>
  <c r="AR26" i="101"/>
  <c r="AK26" i="101"/>
  <c r="AR25" i="101"/>
  <c r="AK25" i="101"/>
  <c r="AR24" i="101"/>
  <c r="AK24" i="101"/>
  <c r="AR23" i="101"/>
  <c r="AK23" i="101"/>
  <c r="AR22" i="101"/>
  <c r="AK22" i="101"/>
  <c r="AR21" i="101"/>
  <c r="AK21" i="101"/>
  <c r="AR20" i="101"/>
  <c r="AK20" i="101"/>
  <c r="AR19" i="101"/>
  <c r="AK19" i="101"/>
  <c r="AR18" i="101"/>
  <c r="AK18" i="101"/>
  <c r="AR17" i="101"/>
  <c r="AK17" i="101"/>
  <c r="AL17" i="101" s="1"/>
  <c r="AK16" i="101"/>
  <c r="AP16" i="101" s="1"/>
  <c r="AR28" i="100"/>
  <c r="AK28" i="100"/>
  <c r="AR27" i="100"/>
  <c r="AK27" i="100"/>
  <c r="AR26" i="100"/>
  <c r="AK26" i="100"/>
  <c r="AR25" i="100"/>
  <c r="AK25" i="100"/>
  <c r="AR24" i="100"/>
  <c r="AK24" i="100"/>
  <c r="AR23" i="100"/>
  <c r="AK23" i="100"/>
  <c r="AR22" i="100"/>
  <c r="AK22" i="100"/>
  <c r="AR21" i="100"/>
  <c r="AK21" i="100"/>
  <c r="AR20" i="100"/>
  <c r="AK20" i="100"/>
  <c r="AR19" i="100"/>
  <c r="AK19" i="100"/>
  <c r="AR18" i="100"/>
  <c r="AK18" i="100"/>
  <c r="AR17" i="100"/>
  <c r="AK17" i="100"/>
  <c r="AL17" i="100" s="1"/>
  <c r="AK16" i="100"/>
  <c r="AP16" i="100" s="1"/>
  <c r="AR28" i="99"/>
  <c r="AK28" i="99"/>
  <c r="AR27" i="99"/>
  <c r="AK27" i="99"/>
  <c r="AR26" i="99"/>
  <c r="AK26" i="99"/>
  <c r="AR25" i="99"/>
  <c r="AK25" i="99"/>
  <c r="AR24" i="99"/>
  <c r="AK24" i="99"/>
  <c r="AR23" i="99"/>
  <c r="AK23" i="99"/>
  <c r="AR22" i="99"/>
  <c r="AK22" i="99"/>
  <c r="AR21" i="99"/>
  <c r="AK21" i="99"/>
  <c r="AR20" i="99"/>
  <c r="AK20" i="99"/>
  <c r="AR19" i="99"/>
  <c r="AK19" i="99"/>
  <c r="AR18" i="99"/>
  <c r="AK18" i="99"/>
  <c r="AR17" i="99"/>
  <c r="AK17" i="99"/>
  <c r="AL17" i="99" s="1"/>
  <c r="AK16" i="99"/>
  <c r="AP16" i="99" s="1"/>
  <c r="AR28" i="98"/>
  <c r="AK28" i="98"/>
  <c r="AR27" i="98"/>
  <c r="AK27" i="98"/>
  <c r="AR26" i="98"/>
  <c r="AK26" i="98"/>
  <c r="AR25" i="98"/>
  <c r="AK25" i="98"/>
  <c r="AR24" i="98"/>
  <c r="AK24" i="98"/>
  <c r="AR23" i="98"/>
  <c r="AK23" i="98"/>
  <c r="AR22" i="98"/>
  <c r="AK22" i="98"/>
  <c r="AR21" i="98"/>
  <c r="AK21" i="98"/>
  <c r="AR20" i="98"/>
  <c r="AK20" i="98"/>
  <c r="AR19" i="98"/>
  <c r="AK19" i="98"/>
  <c r="AR18" i="98"/>
  <c r="AK18" i="98"/>
  <c r="AR17" i="98"/>
  <c r="AK17" i="98"/>
  <c r="AL17" i="98" s="1"/>
  <c r="AK16" i="98"/>
  <c r="AP16" i="98" s="1"/>
  <c r="AR28" i="97"/>
  <c r="AK28" i="97"/>
  <c r="AR27" i="97"/>
  <c r="AK27" i="97"/>
  <c r="AR26" i="97"/>
  <c r="AK26" i="97"/>
  <c r="AR25" i="97"/>
  <c r="AK25" i="97"/>
  <c r="AR24" i="97"/>
  <c r="AK24" i="97"/>
  <c r="AR23" i="97"/>
  <c r="AK23" i="97"/>
  <c r="AR22" i="97"/>
  <c r="AK22" i="97"/>
  <c r="AR21" i="97"/>
  <c r="AK21" i="97"/>
  <c r="AR20" i="97"/>
  <c r="AK20" i="97"/>
  <c r="AR19" i="97"/>
  <c r="AK19" i="97"/>
  <c r="AR18" i="97"/>
  <c r="AK18" i="97"/>
  <c r="AR17" i="97"/>
  <c r="AK17" i="97"/>
  <c r="AL17" i="97" s="1"/>
  <c r="AK16" i="97"/>
  <c r="AP16" i="97" s="1"/>
  <c r="AR28" i="96"/>
  <c r="AK28" i="96"/>
  <c r="AR27" i="96"/>
  <c r="AK27" i="96"/>
  <c r="AR26" i="96"/>
  <c r="AK26" i="96"/>
  <c r="AR25" i="96"/>
  <c r="AK25" i="96"/>
  <c r="AR24" i="96"/>
  <c r="AK24" i="96"/>
  <c r="AR23" i="96"/>
  <c r="AK23" i="96"/>
  <c r="AR22" i="96"/>
  <c r="AK22" i="96"/>
  <c r="AR21" i="96"/>
  <c r="AK21" i="96"/>
  <c r="AR20" i="96"/>
  <c r="AK20" i="96"/>
  <c r="AR19" i="96"/>
  <c r="AK19" i="96"/>
  <c r="AR18" i="96"/>
  <c r="AK18" i="96"/>
  <c r="AR17" i="96"/>
  <c r="AK17" i="96"/>
  <c r="AL17" i="96" s="1"/>
  <c r="AK16" i="96"/>
  <c r="AP16" i="96" s="1"/>
  <c r="AR28" i="95"/>
  <c r="AK28" i="95"/>
  <c r="AR27" i="95"/>
  <c r="AK27" i="95"/>
  <c r="AR26" i="95"/>
  <c r="AK26" i="95"/>
  <c r="AR25" i="95"/>
  <c r="AK25" i="95"/>
  <c r="AR24" i="95"/>
  <c r="AK24" i="95"/>
  <c r="AR23" i="95"/>
  <c r="AK23" i="95"/>
  <c r="AR22" i="95"/>
  <c r="AK22" i="95"/>
  <c r="AR21" i="95"/>
  <c r="AK21" i="95"/>
  <c r="AR20" i="95"/>
  <c r="AK20" i="95"/>
  <c r="AR19" i="95"/>
  <c r="AK19" i="95"/>
  <c r="AR18" i="95"/>
  <c r="AK18" i="95"/>
  <c r="AR17" i="95"/>
  <c r="AK17" i="95"/>
  <c r="AL17" i="95" s="1"/>
  <c r="AK16" i="95"/>
  <c r="AP16" i="95" s="1"/>
  <c r="AR28" i="94"/>
  <c r="AK28" i="94"/>
  <c r="AR27" i="94"/>
  <c r="AK27" i="94"/>
  <c r="AR26" i="94"/>
  <c r="AK26" i="94"/>
  <c r="AR25" i="94"/>
  <c r="AK25" i="94"/>
  <c r="AR24" i="94"/>
  <c r="AK24" i="94"/>
  <c r="AR23" i="94"/>
  <c r="AK23" i="94"/>
  <c r="AR22" i="94"/>
  <c r="AK22" i="94"/>
  <c r="AR21" i="94"/>
  <c r="AK21" i="94"/>
  <c r="AR20" i="94"/>
  <c r="AK20" i="94"/>
  <c r="AR19" i="94"/>
  <c r="AK19" i="94"/>
  <c r="AR18" i="94"/>
  <c r="AK18" i="94"/>
  <c r="AR17" i="94"/>
  <c r="AK17" i="94"/>
  <c r="AL17" i="94" s="1"/>
  <c r="AK16" i="94"/>
  <c r="AP16" i="94" s="1"/>
  <c r="AR28" i="93"/>
  <c r="AK28" i="93"/>
  <c r="AR27" i="93"/>
  <c r="AK27" i="93"/>
  <c r="AR26" i="93"/>
  <c r="AK26" i="93"/>
  <c r="AR25" i="93"/>
  <c r="AK25" i="93"/>
  <c r="AR24" i="93"/>
  <c r="AK24" i="93"/>
  <c r="AR23" i="93"/>
  <c r="AK23" i="93"/>
  <c r="AR22" i="93"/>
  <c r="AK22" i="93"/>
  <c r="AR21" i="93"/>
  <c r="AK21" i="93"/>
  <c r="AR20" i="93"/>
  <c r="AK20" i="93"/>
  <c r="AR19" i="93"/>
  <c r="AK19" i="93"/>
  <c r="AR18" i="93"/>
  <c r="AK18" i="93"/>
  <c r="AR17" i="93"/>
  <c r="AK17" i="93"/>
  <c r="AL17" i="93" s="1"/>
  <c r="AK16" i="93"/>
  <c r="AP16" i="93" s="1"/>
  <c r="AR28" i="92"/>
  <c r="AK28" i="92"/>
  <c r="AR27" i="92"/>
  <c r="AK27" i="92"/>
  <c r="AR26" i="92"/>
  <c r="AK26" i="92"/>
  <c r="AR25" i="92"/>
  <c r="AK25" i="92"/>
  <c r="AR24" i="92"/>
  <c r="AK24" i="92"/>
  <c r="AR23" i="92"/>
  <c r="AK23" i="92"/>
  <c r="AR22" i="92"/>
  <c r="AK22" i="92"/>
  <c r="AR21" i="92"/>
  <c r="AK21" i="92"/>
  <c r="AR20" i="92"/>
  <c r="AK20" i="92"/>
  <c r="AR19" i="92"/>
  <c r="AK19" i="92"/>
  <c r="AR18" i="92"/>
  <c r="AK18" i="92"/>
  <c r="AR17" i="92"/>
  <c r="AK17" i="92"/>
  <c r="AL17" i="92" s="1"/>
  <c r="AK16" i="92"/>
  <c r="AP16" i="92" s="1"/>
  <c r="AR28" i="91"/>
  <c r="AK28" i="91"/>
  <c r="AR27" i="91"/>
  <c r="AK27" i="91"/>
  <c r="AR26" i="91"/>
  <c r="AK26" i="91"/>
  <c r="AR25" i="91"/>
  <c r="AK25" i="91"/>
  <c r="AR24" i="91"/>
  <c r="AK24" i="91"/>
  <c r="AR23" i="91"/>
  <c r="AK23" i="91"/>
  <c r="AR22" i="91"/>
  <c r="AK22" i="91"/>
  <c r="AR21" i="91"/>
  <c r="AK21" i="91"/>
  <c r="AR20" i="91"/>
  <c r="AK20" i="91"/>
  <c r="AR19" i="91"/>
  <c r="AK19" i="91"/>
  <c r="AR18" i="91"/>
  <c r="AK18" i="91"/>
  <c r="AR17" i="91"/>
  <c r="AK17" i="91"/>
  <c r="AL17" i="91" s="1"/>
  <c r="AK16" i="91"/>
  <c r="AP16" i="91" s="1"/>
  <c r="AR28" i="90"/>
  <c r="AK28" i="90"/>
  <c r="AR27" i="90"/>
  <c r="AK27" i="90"/>
  <c r="AR26" i="90"/>
  <c r="AK26" i="90"/>
  <c r="AR25" i="90"/>
  <c r="AK25" i="90"/>
  <c r="AR24" i="90"/>
  <c r="AK24" i="90"/>
  <c r="AR23" i="90"/>
  <c r="AK23" i="90"/>
  <c r="AR22" i="90"/>
  <c r="AK22" i="90"/>
  <c r="AR21" i="90"/>
  <c r="AK21" i="90"/>
  <c r="AR20" i="90"/>
  <c r="AK20" i="90"/>
  <c r="AR19" i="90"/>
  <c r="AK19" i="90"/>
  <c r="AR18" i="90"/>
  <c r="AK18" i="90"/>
  <c r="AR17" i="90"/>
  <c r="AK17" i="90"/>
  <c r="AL17" i="90" s="1"/>
  <c r="AK16" i="90"/>
  <c r="AP16" i="90" s="1"/>
  <c r="AR28" i="89"/>
  <c r="AK28" i="89"/>
  <c r="AR27" i="89"/>
  <c r="AK27" i="89"/>
  <c r="AR26" i="89"/>
  <c r="AK26" i="89"/>
  <c r="AR25" i="89"/>
  <c r="AK25" i="89"/>
  <c r="AR24" i="89"/>
  <c r="AK24" i="89"/>
  <c r="AR23" i="89"/>
  <c r="AK23" i="89"/>
  <c r="AR22" i="89"/>
  <c r="AK22" i="89"/>
  <c r="AR21" i="89"/>
  <c r="AK21" i="89"/>
  <c r="AR20" i="89"/>
  <c r="AK20" i="89"/>
  <c r="AR19" i="89"/>
  <c r="AK19" i="89"/>
  <c r="AR18" i="89"/>
  <c r="AK18" i="89"/>
  <c r="AR17" i="89"/>
  <c r="AK17" i="89"/>
  <c r="AL17" i="89" s="1"/>
  <c r="AK16" i="89"/>
  <c r="AP16" i="89" s="1"/>
  <c r="AR28" i="88"/>
  <c r="AK28" i="88"/>
  <c r="AR27" i="88"/>
  <c r="AK27" i="88"/>
  <c r="AR26" i="88"/>
  <c r="AK26" i="88"/>
  <c r="AR25" i="88"/>
  <c r="AK25" i="88"/>
  <c r="AR24" i="88"/>
  <c r="AK24" i="88"/>
  <c r="AR23" i="88"/>
  <c r="AK23" i="88"/>
  <c r="AR22" i="88"/>
  <c r="AK22" i="88"/>
  <c r="AR21" i="88"/>
  <c r="AK21" i="88"/>
  <c r="AR20" i="88"/>
  <c r="AK20" i="88"/>
  <c r="AR19" i="88"/>
  <c r="AK19" i="88"/>
  <c r="AR18" i="88"/>
  <c r="AK18" i="88"/>
  <c r="AR17" i="88"/>
  <c r="AK17" i="88"/>
  <c r="AL17" i="88" s="1"/>
  <c r="AK16" i="88"/>
  <c r="AP16" i="88" s="1"/>
  <c r="AR28" i="87"/>
  <c r="AK28" i="87"/>
  <c r="AR27" i="87"/>
  <c r="AK27" i="87"/>
  <c r="AR26" i="87"/>
  <c r="AK26" i="87"/>
  <c r="AR25" i="87"/>
  <c r="AK25" i="87"/>
  <c r="AR24" i="87"/>
  <c r="AK24" i="87"/>
  <c r="AR23" i="87"/>
  <c r="AK23" i="87"/>
  <c r="AR22" i="87"/>
  <c r="AK22" i="87"/>
  <c r="AR21" i="87"/>
  <c r="AK21" i="87"/>
  <c r="AR20" i="87"/>
  <c r="AK20" i="87"/>
  <c r="AR19" i="87"/>
  <c r="AK19" i="87"/>
  <c r="AR18" i="87"/>
  <c r="AK18" i="87"/>
  <c r="AR17" i="87"/>
  <c r="AK17" i="87"/>
  <c r="AL17" i="87" s="1"/>
  <c r="AK16" i="87"/>
  <c r="AP16" i="87" s="1"/>
  <c r="AR28" i="86"/>
  <c r="AK28" i="86"/>
  <c r="AR27" i="86"/>
  <c r="AK27" i="86"/>
  <c r="AR26" i="86"/>
  <c r="AK26" i="86"/>
  <c r="AR25" i="86"/>
  <c r="AK25" i="86"/>
  <c r="AR24" i="86"/>
  <c r="AK24" i="86"/>
  <c r="AR23" i="86"/>
  <c r="AK23" i="86"/>
  <c r="AR22" i="86"/>
  <c r="AK22" i="86"/>
  <c r="AR21" i="86"/>
  <c r="AK21" i="86"/>
  <c r="AR20" i="86"/>
  <c r="AK20" i="86"/>
  <c r="AR19" i="86"/>
  <c r="AK19" i="86"/>
  <c r="AR18" i="86"/>
  <c r="AK18" i="86"/>
  <c r="AR17" i="86"/>
  <c r="AK17" i="86"/>
  <c r="AL17" i="86" s="1"/>
  <c r="AK16" i="86"/>
  <c r="AP16" i="86" s="1"/>
  <c r="AR28" i="85"/>
  <c r="AK28" i="85"/>
  <c r="AR27" i="85"/>
  <c r="AK27" i="85"/>
  <c r="AR26" i="85"/>
  <c r="AK26" i="85"/>
  <c r="AR25" i="85"/>
  <c r="AK25" i="85"/>
  <c r="AR24" i="85"/>
  <c r="AK24" i="85"/>
  <c r="AR23" i="85"/>
  <c r="AK23" i="85"/>
  <c r="AR22" i="85"/>
  <c r="AK22" i="85"/>
  <c r="AR21" i="85"/>
  <c r="AK21" i="85"/>
  <c r="AR20" i="85"/>
  <c r="AK20" i="85"/>
  <c r="AR19" i="85"/>
  <c r="AK19" i="85"/>
  <c r="AR18" i="85"/>
  <c r="AK18" i="85"/>
  <c r="AR17" i="85"/>
  <c r="AK17" i="85"/>
  <c r="AL17" i="85" s="1"/>
  <c r="AK16" i="85"/>
  <c r="AP16" i="85" s="1"/>
  <c r="AR28" i="84"/>
  <c r="AK28" i="84"/>
  <c r="AR27" i="84"/>
  <c r="AK27" i="84"/>
  <c r="AR26" i="84"/>
  <c r="AK26" i="84"/>
  <c r="AR25" i="84"/>
  <c r="AK25" i="84"/>
  <c r="AR24" i="84"/>
  <c r="AK24" i="84"/>
  <c r="AR23" i="84"/>
  <c r="AK23" i="84"/>
  <c r="AR22" i="84"/>
  <c r="AK22" i="84"/>
  <c r="AR21" i="84"/>
  <c r="AK21" i="84"/>
  <c r="AR20" i="84"/>
  <c r="AK20" i="84"/>
  <c r="AR19" i="84"/>
  <c r="AK19" i="84"/>
  <c r="AR18" i="84"/>
  <c r="AK18" i="84"/>
  <c r="AR17" i="84"/>
  <c r="AK17" i="84"/>
  <c r="AL17" i="84" s="1"/>
  <c r="AK16" i="84"/>
  <c r="AP16" i="84" s="1"/>
  <c r="AR28" i="83"/>
  <c r="AK28" i="83"/>
  <c r="AR27" i="83"/>
  <c r="AK27" i="83"/>
  <c r="AR26" i="83"/>
  <c r="AK26" i="83"/>
  <c r="AR25" i="83"/>
  <c r="AK25" i="83"/>
  <c r="AR24" i="83"/>
  <c r="AK24" i="83"/>
  <c r="AR23" i="83"/>
  <c r="AK23" i="83"/>
  <c r="AR22" i="83"/>
  <c r="AK22" i="83"/>
  <c r="AR21" i="83"/>
  <c r="AK21" i="83"/>
  <c r="AR20" i="83"/>
  <c r="AK20" i="83"/>
  <c r="AR19" i="83"/>
  <c r="AK19" i="83"/>
  <c r="AR18" i="83"/>
  <c r="AK18" i="83"/>
  <c r="AR17" i="83"/>
  <c r="AK17" i="83"/>
  <c r="AL17" i="83" s="1"/>
  <c r="AK16" i="83"/>
  <c r="AP16" i="83" s="1"/>
  <c r="AR28" i="82"/>
  <c r="AK28" i="82"/>
  <c r="AR27" i="82"/>
  <c r="AK27" i="82"/>
  <c r="AR26" i="82"/>
  <c r="AK26" i="82"/>
  <c r="AR25" i="82"/>
  <c r="AK25" i="82"/>
  <c r="AR24" i="82"/>
  <c r="AK24" i="82"/>
  <c r="AR23" i="82"/>
  <c r="AK23" i="82"/>
  <c r="AR22" i="82"/>
  <c r="AK22" i="82"/>
  <c r="AR21" i="82"/>
  <c r="AK21" i="82"/>
  <c r="AR20" i="82"/>
  <c r="AK20" i="82"/>
  <c r="AR19" i="82"/>
  <c r="AK19" i="82"/>
  <c r="AR18" i="82"/>
  <c r="AK18" i="82"/>
  <c r="AR17" i="82"/>
  <c r="AK17" i="82"/>
  <c r="AL17" i="82" s="1"/>
  <c r="AK16" i="82"/>
  <c r="AP16" i="82" s="1"/>
  <c r="AR28" i="81"/>
  <c r="AK28" i="81"/>
  <c r="AR27" i="81"/>
  <c r="AK27" i="81"/>
  <c r="AR26" i="81"/>
  <c r="AK26" i="81"/>
  <c r="AR25" i="81"/>
  <c r="AK25" i="81"/>
  <c r="AR24" i="81"/>
  <c r="AK24" i="81"/>
  <c r="AR23" i="81"/>
  <c r="AK23" i="81"/>
  <c r="AR22" i="81"/>
  <c r="AK22" i="81"/>
  <c r="AR21" i="81"/>
  <c r="AK21" i="81"/>
  <c r="AR20" i="81"/>
  <c r="AK20" i="81"/>
  <c r="AR19" i="81"/>
  <c r="AK19" i="81"/>
  <c r="AR18" i="81"/>
  <c r="AK18" i="81"/>
  <c r="AR17" i="81"/>
  <c r="AK17" i="81"/>
  <c r="AL17" i="81" s="1"/>
  <c r="AK16" i="81"/>
  <c r="AP16" i="81" s="1"/>
  <c r="AR28" i="80"/>
  <c r="AK28" i="80"/>
  <c r="AR27" i="80"/>
  <c r="AK27" i="80"/>
  <c r="AR26" i="80"/>
  <c r="AK26" i="80"/>
  <c r="AR25" i="80"/>
  <c r="AK25" i="80"/>
  <c r="AR24" i="80"/>
  <c r="AK24" i="80"/>
  <c r="AR23" i="80"/>
  <c r="AK23" i="80"/>
  <c r="AR22" i="80"/>
  <c r="AK22" i="80"/>
  <c r="AR21" i="80"/>
  <c r="AK21" i="80"/>
  <c r="AR20" i="80"/>
  <c r="AK20" i="80"/>
  <c r="AR19" i="80"/>
  <c r="AK19" i="80"/>
  <c r="AR18" i="80"/>
  <c r="AK18" i="80"/>
  <c r="AR17" i="80"/>
  <c r="AK17" i="80"/>
  <c r="AL17" i="80" s="1"/>
  <c r="AK16" i="80"/>
  <c r="AP16" i="80" s="1"/>
  <c r="AR28" i="79"/>
  <c r="AK28" i="79"/>
  <c r="AR27" i="79"/>
  <c r="AK27" i="79"/>
  <c r="AR26" i="79"/>
  <c r="AK26" i="79"/>
  <c r="AR25" i="79"/>
  <c r="AK25" i="79"/>
  <c r="AR24" i="79"/>
  <c r="AK24" i="79"/>
  <c r="AR23" i="79"/>
  <c r="AK23" i="79"/>
  <c r="AR22" i="79"/>
  <c r="AK22" i="79"/>
  <c r="AR21" i="79"/>
  <c r="AK21" i="79"/>
  <c r="AR20" i="79"/>
  <c r="AK20" i="79"/>
  <c r="AR19" i="79"/>
  <c r="AK19" i="79"/>
  <c r="AR18" i="79"/>
  <c r="AK18" i="79"/>
  <c r="AR17" i="79"/>
  <c r="AK17" i="79"/>
  <c r="AL17" i="79" s="1"/>
  <c r="AK16" i="79"/>
  <c r="AP16" i="79" s="1"/>
  <c r="AR28" i="78"/>
  <c r="AK28" i="78"/>
  <c r="AR27" i="78"/>
  <c r="AK27" i="78"/>
  <c r="AR26" i="78"/>
  <c r="AK26" i="78"/>
  <c r="AR25" i="78"/>
  <c r="AK25" i="78"/>
  <c r="AR24" i="78"/>
  <c r="AK24" i="78"/>
  <c r="AR23" i="78"/>
  <c r="AK23" i="78"/>
  <c r="AR22" i="78"/>
  <c r="AK22" i="78"/>
  <c r="AR21" i="78"/>
  <c r="AK21" i="78"/>
  <c r="AR20" i="78"/>
  <c r="AK20" i="78"/>
  <c r="AR19" i="78"/>
  <c r="AK19" i="78"/>
  <c r="AR18" i="78"/>
  <c r="AK18" i="78"/>
  <c r="AR17" i="78"/>
  <c r="AK17" i="78"/>
  <c r="AL17" i="78" s="1"/>
  <c r="AK16" i="78"/>
  <c r="AL16" i="78" s="1"/>
  <c r="AK17" i="25"/>
  <c r="AL18" i="78" l="1"/>
  <c r="AL19" i="78" s="1"/>
  <c r="AL20" i="78" s="1"/>
  <c r="AL21" i="78" s="1"/>
  <c r="AL22" i="78" s="1"/>
  <c r="AL23" i="78" s="1"/>
  <c r="AL24" i="78" s="1"/>
  <c r="AL25" i="78" s="1"/>
  <c r="AL26" i="78" s="1"/>
  <c r="AL27" i="78" s="1"/>
  <c r="AL28" i="78" s="1"/>
  <c r="AL16" i="79"/>
  <c r="AL16" i="80"/>
  <c r="AL16" i="81"/>
  <c r="AL16" i="82"/>
  <c r="AL16" i="83"/>
  <c r="AL16" i="84"/>
  <c r="AL16" i="85"/>
  <c r="AL16" i="86"/>
  <c r="AL16" i="87"/>
  <c r="AL16" i="88"/>
  <c r="AL16" i="89"/>
  <c r="AL16" i="90"/>
  <c r="AL16" i="91"/>
  <c r="AL16" i="92"/>
  <c r="AL16" i="93"/>
  <c r="AL16" i="94"/>
  <c r="AL16" i="95"/>
  <c r="AL16" i="96"/>
  <c r="AL16" i="97"/>
  <c r="AL16" i="98"/>
  <c r="AL16" i="99"/>
  <c r="AL16" i="100"/>
  <c r="AL16" i="101"/>
  <c r="AP27" i="101"/>
  <c r="AP26" i="101"/>
  <c r="AP25" i="101"/>
  <c r="AP24" i="101"/>
  <c r="AP23" i="101"/>
  <c r="AP22" i="101"/>
  <c r="AP21" i="101"/>
  <c r="AP20" i="101"/>
  <c r="AP19" i="101"/>
  <c r="AP18" i="101"/>
  <c r="AL18" i="101"/>
  <c r="AL19" i="101"/>
  <c r="AL20" i="101" s="1"/>
  <c r="AL21" i="101" s="1"/>
  <c r="AL22" i="101" s="1"/>
  <c r="AL23" i="101" s="1"/>
  <c r="AL24" i="101" s="1"/>
  <c r="AL25" i="101" s="1"/>
  <c r="AL26" i="101" s="1"/>
  <c r="AL27" i="101" s="1"/>
  <c r="AL28" i="101" s="1"/>
  <c r="AP27" i="100"/>
  <c r="AP26" i="100"/>
  <c r="AP25" i="100"/>
  <c r="AP24" i="100"/>
  <c r="AP23" i="100"/>
  <c r="AP22" i="100"/>
  <c r="AP21" i="100"/>
  <c r="AP20" i="100"/>
  <c r="AP19" i="100"/>
  <c r="AP18" i="100"/>
  <c r="AL18" i="100"/>
  <c r="AL19" i="100" s="1"/>
  <c r="AL20" i="100" s="1"/>
  <c r="AL21" i="100" s="1"/>
  <c r="AL22" i="100" s="1"/>
  <c r="AL23" i="100" s="1"/>
  <c r="AL24" i="100" s="1"/>
  <c r="AL25" i="100" s="1"/>
  <c r="AL26" i="100" s="1"/>
  <c r="AL27" i="100" s="1"/>
  <c r="AL28" i="100" s="1"/>
  <c r="AP27" i="99"/>
  <c r="AP26" i="99"/>
  <c r="AP25" i="99"/>
  <c r="AP24" i="99"/>
  <c r="AP23" i="99"/>
  <c r="AP22" i="99"/>
  <c r="AP21" i="99"/>
  <c r="AP20" i="99"/>
  <c r="AP19" i="99"/>
  <c r="AP18" i="99"/>
  <c r="AL18" i="99"/>
  <c r="AL19" i="99" s="1"/>
  <c r="AL20" i="99" s="1"/>
  <c r="AL21" i="99" s="1"/>
  <c r="AL22" i="99" s="1"/>
  <c r="AL23" i="99" s="1"/>
  <c r="AL24" i="99" s="1"/>
  <c r="AL25" i="99" s="1"/>
  <c r="AL26" i="99" s="1"/>
  <c r="AL27" i="99" s="1"/>
  <c r="AL28" i="99" s="1"/>
  <c r="AP27" i="98"/>
  <c r="AP26" i="98"/>
  <c r="AP25" i="98"/>
  <c r="AP24" i="98"/>
  <c r="AP23" i="98"/>
  <c r="AP22" i="98"/>
  <c r="AP21" i="98"/>
  <c r="AP20" i="98"/>
  <c r="AP19" i="98"/>
  <c r="AP18" i="98"/>
  <c r="AL18" i="98"/>
  <c r="AL19" i="98" s="1"/>
  <c r="AL20" i="98" s="1"/>
  <c r="AL21" i="98" s="1"/>
  <c r="AL22" i="98" s="1"/>
  <c r="AL23" i="98" s="1"/>
  <c r="AL24" i="98" s="1"/>
  <c r="AL25" i="98" s="1"/>
  <c r="AL26" i="98" s="1"/>
  <c r="AL27" i="98" s="1"/>
  <c r="AL28" i="98" s="1"/>
  <c r="AP27" i="97"/>
  <c r="AP26" i="97"/>
  <c r="AP25" i="97"/>
  <c r="AP24" i="97"/>
  <c r="AP23" i="97"/>
  <c r="AP22" i="97"/>
  <c r="AP21" i="97"/>
  <c r="AP20" i="97"/>
  <c r="AP19" i="97"/>
  <c r="AP18" i="97"/>
  <c r="AL18" i="97"/>
  <c r="AL19" i="97" s="1"/>
  <c r="AL20" i="97" s="1"/>
  <c r="AL21" i="97" s="1"/>
  <c r="AL22" i="97" s="1"/>
  <c r="AL23" i="97" s="1"/>
  <c r="AL24" i="97" s="1"/>
  <c r="AL25" i="97" s="1"/>
  <c r="AL26" i="97" s="1"/>
  <c r="AL27" i="97" s="1"/>
  <c r="AL28" i="97" s="1"/>
  <c r="AP27" i="96"/>
  <c r="AP26" i="96"/>
  <c r="AP25" i="96"/>
  <c r="AP24" i="96"/>
  <c r="AP23" i="96"/>
  <c r="AP22" i="96"/>
  <c r="AP21" i="96"/>
  <c r="AP20" i="96"/>
  <c r="AP19" i="96"/>
  <c r="AP18" i="96"/>
  <c r="AL18" i="96"/>
  <c r="AL19" i="96" s="1"/>
  <c r="AL20" i="96" s="1"/>
  <c r="AL21" i="96" s="1"/>
  <c r="AL22" i="96" s="1"/>
  <c r="AL23" i="96" s="1"/>
  <c r="AL24" i="96" s="1"/>
  <c r="AL25" i="96" s="1"/>
  <c r="AL26" i="96" s="1"/>
  <c r="AL27" i="96" s="1"/>
  <c r="AL28" i="96" s="1"/>
  <c r="AP27" i="95"/>
  <c r="AP26" i="95"/>
  <c r="AP25" i="95"/>
  <c r="AP24" i="95"/>
  <c r="AP23" i="95"/>
  <c r="AP22" i="95"/>
  <c r="AP21" i="95"/>
  <c r="AP20" i="95"/>
  <c r="AP19" i="95"/>
  <c r="AP18" i="95"/>
  <c r="AL18" i="95"/>
  <c r="AL19" i="95" s="1"/>
  <c r="AL20" i="95" s="1"/>
  <c r="AL21" i="95" s="1"/>
  <c r="AL22" i="95" s="1"/>
  <c r="AL23" i="95" s="1"/>
  <c r="AL24" i="95" s="1"/>
  <c r="AL25" i="95" s="1"/>
  <c r="AL26" i="95" s="1"/>
  <c r="AL27" i="95" s="1"/>
  <c r="AL28" i="95" s="1"/>
  <c r="AP27" i="94"/>
  <c r="AP26" i="94"/>
  <c r="AP25" i="94"/>
  <c r="AP24" i="94"/>
  <c r="AP23" i="94"/>
  <c r="AP22" i="94"/>
  <c r="AP21" i="94"/>
  <c r="AP20" i="94"/>
  <c r="AP19" i="94"/>
  <c r="AP18" i="94"/>
  <c r="AL18" i="94"/>
  <c r="AL19" i="94" s="1"/>
  <c r="AL20" i="94" s="1"/>
  <c r="AL21" i="94" s="1"/>
  <c r="AL22" i="94" s="1"/>
  <c r="AL23" i="94" s="1"/>
  <c r="AL24" i="94" s="1"/>
  <c r="AL25" i="94" s="1"/>
  <c r="AL26" i="94" s="1"/>
  <c r="AL27" i="94" s="1"/>
  <c r="AL28" i="94" s="1"/>
  <c r="AP27" i="93"/>
  <c r="AP26" i="93"/>
  <c r="AP25" i="93"/>
  <c r="AP24" i="93"/>
  <c r="AP23" i="93"/>
  <c r="AP22" i="93"/>
  <c r="AP21" i="93"/>
  <c r="AP20" i="93"/>
  <c r="AP19" i="93"/>
  <c r="AP18" i="93"/>
  <c r="AL18" i="93"/>
  <c r="AL19" i="93" s="1"/>
  <c r="AL20" i="93" s="1"/>
  <c r="AL21" i="93" s="1"/>
  <c r="AL22" i="93" s="1"/>
  <c r="AL23" i="93" s="1"/>
  <c r="AL24" i="93" s="1"/>
  <c r="AL25" i="93" s="1"/>
  <c r="AL26" i="93" s="1"/>
  <c r="AL27" i="93" s="1"/>
  <c r="AL28" i="93" s="1"/>
  <c r="AP27" i="92"/>
  <c r="AP26" i="92"/>
  <c r="AP25" i="92"/>
  <c r="AP24" i="92"/>
  <c r="AP23" i="92"/>
  <c r="AP22" i="92"/>
  <c r="AP21" i="92"/>
  <c r="AP20" i="92"/>
  <c r="AP19" i="92"/>
  <c r="AP18" i="92"/>
  <c r="AL18" i="92"/>
  <c r="AL19" i="92" s="1"/>
  <c r="AL20" i="92" s="1"/>
  <c r="AL21" i="92" s="1"/>
  <c r="AL22" i="92" s="1"/>
  <c r="AL23" i="92" s="1"/>
  <c r="AL24" i="92" s="1"/>
  <c r="AL25" i="92" s="1"/>
  <c r="AL26" i="92" s="1"/>
  <c r="AL27" i="92" s="1"/>
  <c r="AL28" i="92" s="1"/>
  <c r="AP27" i="91"/>
  <c r="AP26" i="91"/>
  <c r="AP25" i="91"/>
  <c r="AP24" i="91"/>
  <c r="AP23" i="91"/>
  <c r="AP22" i="91"/>
  <c r="AP21" i="91"/>
  <c r="AP20" i="91"/>
  <c r="AP19" i="91"/>
  <c r="AP18" i="91"/>
  <c r="AL18" i="91"/>
  <c r="AL19" i="91" s="1"/>
  <c r="AL20" i="91" s="1"/>
  <c r="AL21" i="91" s="1"/>
  <c r="AL22" i="91" s="1"/>
  <c r="AL23" i="91" s="1"/>
  <c r="AL24" i="91" s="1"/>
  <c r="AL25" i="91" s="1"/>
  <c r="AL26" i="91" s="1"/>
  <c r="AL27" i="91" s="1"/>
  <c r="AL28" i="91" s="1"/>
  <c r="AP27" i="90"/>
  <c r="AP26" i="90"/>
  <c r="AP25" i="90"/>
  <c r="AP24" i="90"/>
  <c r="AP23" i="90"/>
  <c r="AP22" i="90"/>
  <c r="AP21" i="90"/>
  <c r="AP20" i="90"/>
  <c r="AP19" i="90"/>
  <c r="AP18" i="90"/>
  <c r="AL18" i="90"/>
  <c r="AL19" i="90" s="1"/>
  <c r="AL20" i="90" s="1"/>
  <c r="AL21" i="90" s="1"/>
  <c r="AL22" i="90" s="1"/>
  <c r="AL23" i="90" s="1"/>
  <c r="AL24" i="90" s="1"/>
  <c r="AL25" i="90" s="1"/>
  <c r="AL26" i="90" s="1"/>
  <c r="AL27" i="90" s="1"/>
  <c r="AL28" i="90" s="1"/>
  <c r="AP27" i="89"/>
  <c r="AP26" i="89"/>
  <c r="AP25" i="89"/>
  <c r="AP24" i="89"/>
  <c r="AP23" i="89"/>
  <c r="AP22" i="89"/>
  <c r="AP21" i="89"/>
  <c r="AP20" i="89"/>
  <c r="AP19" i="89"/>
  <c r="AP18" i="89"/>
  <c r="AL18" i="89"/>
  <c r="AL19" i="89"/>
  <c r="AL20" i="89" s="1"/>
  <c r="AL21" i="89" s="1"/>
  <c r="AL22" i="89" s="1"/>
  <c r="AL23" i="89" s="1"/>
  <c r="AL24" i="89" s="1"/>
  <c r="AL25" i="89" s="1"/>
  <c r="AL26" i="89" s="1"/>
  <c r="AL27" i="89" s="1"/>
  <c r="AL28" i="89" s="1"/>
  <c r="AP27" i="88"/>
  <c r="AP26" i="88"/>
  <c r="AP25" i="88"/>
  <c r="AP24" i="88"/>
  <c r="AP23" i="88"/>
  <c r="AP22" i="88"/>
  <c r="AP21" i="88"/>
  <c r="AP20" i="88"/>
  <c r="AP19" i="88"/>
  <c r="AP18" i="88"/>
  <c r="AL18" i="88"/>
  <c r="AL19" i="88" s="1"/>
  <c r="AL20" i="88" s="1"/>
  <c r="AL21" i="88" s="1"/>
  <c r="AL22" i="88" s="1"/>
  <c r="AL23" i="88" s="1"/>
  <c r="AL24" i="88" s="1"/>
  <c r="AL25" i="88" s="1"/>
  <c r="AL26" i="88" s="1"/>
  <c r="AL27" i="88" s="1"/>
  <c r="AL28" i="88" s="1"/>
  <c r="AP27" i="87"/>
  <c r="AP26" i="87"/>
  <c r="AP25" i="87"/>
  <c r="AP24" i="87"/>
  <c r="AP23" i="87"/>
  <c r="AP22" i="87"/>
  <c r="AP21" i="87"/>
  <c r="AP20" i="87"/>
  <c r="AP19" i="87"/>
  <c r="AP18" i="87"/>
  <c r="AL18" i="87"/>
  <c r="AL19" i="87" s="1"/>
  <c r="AL20" i="87" s="1"/>
  <c r="AL21" i="87" s="1"/>
  <c r="AL22" i="87" s="1"/>
  <c r="AL23" i="87" s="1"/>
  <c r="AL24" i="87" s="1"/>
  <c r="AL25" i="87" s="1"/>
  <c r="AL26" i="87" s="1"/>
  <c r="AL27" i="87" s="1"/>
  <c r="AL28" i="87" s="1"/>
  <c r="AP27" i="86"/>
  <c r="AP26" i="86"/>
  <c r="AP25" i="86"/>
  <c r="AP24" i="86"/>
  <c r="AP23" i="86"/>
  <c r="AP22" i="86"/>
  <c r="AP21" i="86"/>
  <c r="AP20" i="86"/>
  <c r="AP19" i="86"/>
  <c r="AP18" i="86"/>
  <c r="AL18" i="86"/>
  <c r="AL19" i="86" s="1"/>
  <c r="AL20" i="86" s="1"/>
  <c r="AL21" i="86" s="1"/>
  <c r="AL22" i="86" s="1"/>
  <c r="AL23" i="86" s="1"/>
  <c r="AL24" i="86" s="1"/>
  <c r="AL25" i="86" s="1"/>
  <c r="AL26" i="86" s="1"/>
  <c r="AL27" i="86" s="1"/>
  <c r="AL28" i="86" s="1"/>
  <c r="AP27" i="85"/>
  <c r="AP26" i="85"/>
  <c r="AP25" i="85"/>
  <c r="AP24" i="85"/>
  <c r="AP23" i="85"/>
  <c r="AP22" i="85"/>
  <c r="AP21" i="85"/>
  <c r="AP20" i="85"/>
  <c r="AP19" i="85"/>
  <c r="AP18" i="85"/>
  <c r="AL18" i="85"/>
  <c r="AL19" i="85" s="1"/>
  <c r="AL20" i="85" s="1"/>
  <c r="AL21" i="85" s="1"/>
  <c r="AL22" i="85" s="1"/>
  <c r="AL23" i="85" s="1"/>
  <c r="AL24" i="85" s="1"/>
  <c r="AL25" i="85" s="1"/>
  <c r="AL26" i="85" s="1"/>
  <c r="AL27" i="85" s="1"/>
  <c r="AL28" i="85" s="1"/>
  <c r="AP27" i="84"/>
  <c r="AP26" i="84"/>
  <c r="AP25" i="84"/>
  <c r="AP24" i="84"/>
  <c r="AP23" i="84"/>
  <c r="AP22" i="84"/>
  <c r="AP21" i="84"/>
  <c r="AP20" i="84"/>
  <c r="AP19" i="84"/>
  <c r="AP18" i="84"/>
  <c r="AL18" i="84"/>
  <c r="AL19" i="84" s="1"/>
  <c r="AL20" i="84" s="1"/>
  <c r="AL21" i="84" s="1"/>
  <c r="AL22" i="84" s="1"/>
  <c r="AL23" i="84" s="1"/>
  <c r="AL24" i="84" s="1"/>
  <c r="AL25" i="84" s="1"/>
  <c r="AL26" i="84" s="1"/>
  <c r="AL27" i="84" s="1"/>
  <c r="AL28" i="84" s="1"/>
  <c r="AP27" i="83"/>
  <c r="AP26" i="83"/>
  <c r="AP25" i="83"/>
  <c r="AP24" i="83"/>
  <c r="AP23" i="83"/>
  <c r="AP22" i="83"/>
  <c r="AP21" i="83"/>
  <c r="AP20" i="83"/>
  <c r="AP19" i="83"/>
  <c r="AP18" i="83"/>
  <c r="AL18" i="83"/>
  <c r="AL19" i="83" s="1"/>
  <c r="AL20" i="83" s="1"/>
  <c r="AL21" i="83" s="1"/>
  <c r="AL22" i="83" s="1"/>
  <c r="AL23" i="83" s="1"/>
  <c r="AL24" i="83" s="1"/>
  <c r="AL25" i="83" s="1"/>
  <c r="AL26" i="83" s="1"/>
  <c r="AL27" i="83" s="1"/>
  <c r="AL28" i="83" s="1"/>
  <c r="AP27" i="82"/>
  <c r="AP26" i="82"/>
  <c r="AP25" i="82"/>
  <c r="AP24" i="82"/>
  <c r="AP23" i="82"/>
  <c r="AP22" i="82"/>
  <c r="AP21" i="82"/>
  <c r="AP20" i="82"/>
  <c r="AP19" i="82"/>
  <c r="AP18" i="82"/>
  <c r="AL18" i="82"/>
  <c r="AL19" i="82" s="1"/>
  <c r="AL20" i="82" s="1"/>
  <c r="AL21" i="82" s="1"/>
  <c r="AL22" i="82" s="1"/>
  <c r="AL23" i="82" s="1"/>
  <c r="AL24" i="82" s="1"/>
  <c r="AL25" i="82" s="1"/>
  <c r="AL26" i="82" s="1"/>
  <c r="AL27" i="82" s="1"/>
  <c r="AL28" i="82" s="1"/>
  <c r="AP27" i="81"/>
  <c r="AP26" i="81"/>
  <c r="AP25" i="81"/>
  <c r="AP24" i="81"/>
  <c r="AP23" i="81"/>
  <c r="AP22" i="81"/>
  <c r="AP21" i="81"/>
  <c r="AP20" i="81"/>
  <c r="AP19" i="81"/>
  <c r="AP18" i="81"/>
  <c r="AL18" i="81"/>
  <c r="AL19" i="81" s="1"/>
  <c r="AL20" i="81" s="1"/>
  <c r="AL21" i="81" s="1"/>
  <c r="AL22" i="81" s="1"/>
  <c r="AL23" i="81" s="1"/>
  <c r="AL24" i="81" s="1"/>
  <c r="AL25" i="81" s="1"/>
  <c r="AL26" i="81" s="1"/>
  <c r="AL27" i="81" s="1"/>
  <c r="AL28" i="81" s="1"/>
  <c r="AP27" i="80"/>
  <c r="AP26" i="80"/>
  <c r="AP25" i="80"/>
  <c r="AP24" i="80"/>
  <c r="AP23" i="80"/>
  <c r="AP22" i="80"/>
  <c r="AP21" i="80"/>
  <c r="AP20" i="80"/>
  <c r="AP19" i="80"/>
  <c r="AP18" i="80"/>
  <c r="AL18" i="80"/>
  <c r="AL19" i="80" s="1"/>
  <c r="AL20" i="80" s="1"/>
  <c r="AL21" i="80" s="1"/>
  <c r="AL22" i="80" s="1"/>
  <c r="AL23" i="80" s="1"/>
  <c r="AL24" i="80" s="1"/>
  <c r="AL25" i="80" s="1"/>
  <c r="AL26" i="80" s="1"/>
  <c r="AL27" i="80" s="1"/>
  <c r="AL28" i="80" s="1"/>
  <c r="AP27" i="79"/>
  <c r="AP26" i="79"/>
  <c r="AP25" i="79"/>
  <c r="AP24" i="79"/>
  <c r="AP23" i="79"/>
  <c r="AP22" i="79"/>
  <c r="AP21" i="79"/>
  <c r="AP20" i="79"/>
  <c r="AP19" i="79"/>
  <c r="AP18" i="79"/>
  <c r="AL18" i="79"/>
  <c r="AL19" i="79" s="1"/>
  <c r="AL20" i="79" s="1"/>
  <c r="AL21" i="79" s="1"/>
  <c r="AL22" i="79" s="1"/>
  <c r="AL23" i="79" s="1"/>
  <c r="AL24" i="79" s="1"/>
  <c r="AL25" i="79" s="1"/>
  <c r="AL26" i="79" s="1"/>
  <c r="AL27" i="79" s="1"/>
  <c r="AL28" i="79" s="1"/>
  <c r="AP16" i="78"/>
  <c r="AL17" i="25"/>
  <c r="V4" i="25"/>
  <c r="J4" i="78"/>
  <c r="L12" i="24"/>
  <c r="X2" i="25"/>
  <c r="B6" i="25"/>
  <c r="D6" i="25"/>
  <c r="G6" i="25"/>
  <c r="I12" i="24"/>
  <c r="AK16" i="25"/>
  <c r="AP16" i="25" s="1"/>
  <c r="AR17" i="25"/>
  <c r="AR18" i="25"/>
  <c r="AR19" i="25"/>
  <c r="AR20" i="25"/>
  <c r="AR21" i="25"/>
  <c r="AR22" i="25"/>
  <c r="AR23" i="25"/>
  <c r="AR24" i="25"/>
  <c r="AR25" i="25"/>
  <c r="AR26" i="25"/>
  <c r="AR27" i="25"/>
  <c r="AR28" i="25"/>
  <c r="X2" i="78"/>
  <c r="V4" i="78"/>
  <c r="B6" i="78"/>
  <c r="D6" i="78"/>
  <c r="G6" i="78"/>
  <c r="I13" i="24"/>
  <c r="X2" i="79"/>
  <c r="V4" i="79"/>
  <c r="B6" i="79"/>
  <c r="D6" i="79"/>
  <c r="G6" i="79"/>
  <c r="Z6" i="79"/>
  <c r="I14" i="24" s="1"/>
  <c r="X2" i="80"/>
  <c r="V4" i="80"/>
  <c r="B6" i="80"/>
  <c r="D6" i="80"/>
  <c r="G6" i="80"/>
  <c r="Z6" i="80"/>
  <c r="I15" i="24" s="1"/>
  <c r="X2" i="81"/>
  <c r="V4" i="81"/>
  <c r="B6" i="81"/>
  <c r="D6" i="81"/>
  <c r="G6" i="81"/>
  <c r="Z6" i="81"/>
  <c r="I16" i="24" s="1"/>
  <c r="X2" i="82"/>
  <c r="V4" i="82"/>
  <c r="B6" i="82"/>
  <c r="D6" i="82"/>
  <c r="G6" i="82"/>
  <c r="Z6" i="82"/>
  <c r="I17" i="24" s="1"/>
  <c r="X2" i="83"/>
  <c r="V4" i="83"/>
  <c r="B6" i="83"/>
  <c r="D6" i="83"/>
  <c r="G6" i="83"/>
  <c r="Z6" i="83"/>
  <c r="I18" i="24" s="1"/>
  <c r="X2" i="84"/>
  <c r="V4" i="84"/>
  <c r="B6" i="84"/>
  <c r="D6" i="84"/>
  <c r="G6" i="84"/>
  <c r="Z6" i="84"/>
  <c r="I19" i="24" s="1"/>
  <c r="X2" i="85"/>
  <c r="V4" i="85"/>
  <c r="B6" i="85"/>
  <c r="D6" i="85"/>
  <c r="G6" i="85"/>
  <c r="Z6" i="85"/>
  <c r="I20" i="24" s="1"/>
  <c r="X2" i="86"/>
  <c r="V4" i="86"/>
  <c r="B6" i="86"/>
  <c r="D6" i="86"/>
  <c r="G6" i="86"/>
  <c r="Z6" i="86"/>
  <c r="I21" i="24" s="1"/>
  <c r="X2" i="87"/>
  <c r="V4" i="87"/>
  <c r="B6" i="87"/>
  <c r="D6" i="87"/>
  <c r="G6" i="87"/>
  <c r="Z6" i="87"/>
  <c r="I22" i="24" s="1"/>
  <c r="X2" i="88"/>
  <c r="V4" i="88"/>
  <c r="B6" i="88"/>
  <c r="D6" i="88"/>
  <c r="G6" i="88"/>
  <c r="Z6" i="88"/>
  <c r="I23" i="24" s="1"/>
  <c r="X2" i="89"/>
  <c r="V4" i="89"/>
  <c r="B6" i="89"/>
  <c r="D6" i="89"/>
  <c r="G6" i="89"/>
  <c r="Z6" i="89"/>
  <c r="X2" i="90"/>
  <c r="V4" i="90"/>
  <c r="B6" i="90"/>
  <c r="D6" i="90"/>
  <c r="G6" i="90"/>
  <c r="Z6" i="90"/>
  <c r="X2" i="91"/>
  <c r="V4" i="91"/>
  <c r="B6" i="91"/>
  <c r="D6" i="91"/>
  <c r="G6" i="91"/>
  <c r="Z6" i="91"/>
  <c r="I26" i="24" s="1"/>
  <c r="X2" i="92"/>
  <c r="V4" i="92"/>
  <c r="B6" i="92"/>
  <c r="D6" i="92"/>
  <c r="G6" i="92"/>
  <c r="Z6" i="92"/>
  <c r="I27" i="24" s="1"/>
  <c r="X2" i="93"/>
  <c r="V4" i="93"/>
  <c r="B6" i="93"/>
  <c r="D6" i="93"/>
  <c r="G6" i="93"/>
  <c r="Z6" i="93"/>
  <c r="I28" i="24" s="1"/>
  <c r="X2" i="94"/>
  <c r="V4" i="94"/>
  <c r="B6" i="94"/>
  <c r="D6" i="94"/>
  <c r="G6" i="94"/>
  <c r="Z6" i="94"/>
  <c r="I29" i="24" s="1"/>
  <c r="X2" i="95"/>
  <c r="V4" i="95"/>
  <c r="B6" i="95"/>
  <c r="D6" i="95"/>
  <c r="G6" i="95"/>
  <c r="Z6" i="95"/>
  <c r="I30" i="24" s="1"/>
  <c r="X2" i="96"/>
  <c r="V4" i="96"/>
  <c r="B6" i="96"/>
  <c r="D6" i="96"/>
  <c r="G6" i="96"/>
  <c r="Z6" i="96"/>
  <c r="I31" i="24" s="1"/>
  <c r="X2" i="97"/>
  <c r="V4" i="97"/>
  <c r="B6" i="97"/>
  <c r="D6" i="97"/>
  <c r="G6" i="97"/>
  <c r="Z6" i="97"/>
  <c r="X2" i="98"/>
  <c r="V4" i="98"/>
  <c r="B6" i="98"/>
  <c r="D6" i="98"/>
  <c r="G6" i="98"/>
  <c r="Z6" i="98"/>
  <c r="I33" i="24" s="1"/>
  <c r="X2" i="99"/>
  <c r="V4" i="99"/>
  <c r="B6" i="99"/>
  <c r="D6" i="99"/>
  <c r="G6" i="99"/>
  <c r="Z6" i="99"/>
  <c r="I34" i="24" s="1"/>
  <c r="X2" i="100"/>
  <c r="V4" i="100"/>
  <c r="B6" i="100"/>
  <c r="D6" i="100"/>
  <c r="G6" i="100"/>
  <c r="Z6" i="100"/>
  <c r="I35" i="24" s="1"/>
  <c r="X2" i="101"/>
  <c r="V4" i="101"/>
  <c r="B6" i="101"/>
  <c r="D6" i="101"/>
  <c r="G6" i="101"/>
  <c r="Z6" i="101"/>
  <c r="I36" i="24" s="1"/>
  <c r="AP17" i="96"/>
  <c r="AP17" i="92"/>
  <c r="AP17" i="91"/>
  <c r="AP17" i="90"/>
  <c r="AP17" i="89"/>
  <c r="AP17" i="87"/>
  <c r="AP17" i="86"/>
  <c r="AP17" i="85"/>
  <c r="AP17" i="84"/>
  <c r="AP17" i="83"/>
  <c r="AP17" i="82"/>
  <c r="AP17" i="81"/>
  <c r="AP17" i="80"/>
  <c r="AP17" i="79"/>
  <c r="AP17" i="97"/>
  <c r="AP17" i="98"/>
  <c r="AP17" i="99"/>
  <c r="AP17" i="95"/>
  <c r="AP17" i="93"/>
  <c r="AP17" i="94"/>
  <c r="AP17" i="100"/>
  <c r="AP17" i="88"/>
  <c r="AP17" i="101"/>
  <c r="AP28" i="86"/>
  <c r="AP28" i="85"/>
  <c r="AP28" i="96"/>
  <c r="AP28" i="99"/>
  <c r="AP28" i="91"/>
  <c r="AP28" i="95"/>
  <c r="AP28" i="84"/>
  <c r="AP28" i="88"/>
  <c r="AP28" i="87"/>
  <c r="AP28" i="92"/>
  <c r="AP28" i="80"/>
  <c r="AP28" i="98"/>
  <c r="AP28" i="82"/>
  <c r="AP28" i="93"/>
  <c r="AP28" i="79"/>
  <c r="AP28" i="94"/>
  <c r="AP28" i="81"/>
  <c r="AP28" i="83"/>
  <c r="AP28" i="97"/>
  <c r="AP28" i="90"/>
  <c r="AP28" i="100"/>
  <c r="AP28" i="89"/>
  <c r="AP28" i="101"/>
  <c r="J6" i="25" l="1"/>
  <c r="E12" i="24" s="1"/>
  <c r="V6" i="100"/>
  <c r="H35" i="24" s="1"/>
  <c r="J6" i="100"/>
  <c r="E35" i="24" s="1"/>
  <c r="V6" i="98"/>
  <c r="H33" i="24" s="1"/>
  <c r="J6" i="98"/>
  <c r="E33" i="24" s="1"/>
  <c r="J6" i="96"/>
  <c r="E31" i="24" s="1"/>
  <c r="V6" i="96"/>
  <c r="H31" i="24" s="1"/>
  <c r="V6" i="94"/>
  <c r="J6" i="94"/>
  <c r="E29" i="24" s="1"/>
  <c r="V6" i="92"/>
  <c r="J6" i="92"/>
  <c r="E27" i="24" s="1"/>
  <c r="J6" i="90"/>
  <c r="E25" i="24" s="1"/>
  <c r="V6" i="90"/>
  <c r="H25" i="24" s="1"/>
  <c r="V6" i="86"/>
  <c r="AD6" i="86" s="1"/>
  <c r="J21" i="24" s="1"/>
  <c r="J6" i="86"/>
  <c r="E21" i="24" s="1"/>
  <c r="J6" i="84"/>
  <c r="E19" i="24" s="1"/>
  <c r="V6" i="84"/>
  <c r="V6" i="80"/>
  <c r="J6" i="80"/>
  <c r="E15" i="24" s="1"/>
  <c r="V6" i="78"/>
  <c r="J6" i="78"/>
  <c r="E13" i="24" s="1"/>
  <c r="V6" i="88"/>
  <c r="J6" i="88"/>
  <c r="E23" i="24" s="1"/>
  <c r="V6" i="82"/>
  <c r="J6" i="82"/>
  <c r="E17" i="24" s="1"/>
  <c r="V6" i="101"/>
  <c r="J6" i="101"/>
  <c r="E36" i="24" s="1"/>
  <c r="V6" i="99"/>
  <c r="J6" i="99"/>
  <c r="E34" i="24" s="1"/>
  <c r="V6" i="97"/>
  <c r="AD6" i="97" s="1"/>
  <c r="J32" i="24" s="1"/>
  <c r="J6" i="97"/>
  <c r="E32" i="24" s="1"/>
  <c r="J6" i="95"/>
  <c r="E30" i="24" s="1"/>
  <c r="V6" i="95"/>
  <c r="H30" i="24" s="1"/>
  <c r="V6" i="93"/>
  <c r="J6" i="93"/>
  <c r="E28" i="24" s="1"/>
  <c r="J6" i="91"/>
  <c r="E26" i="24" s="1"/>
  <c r="V6" i="91"/>
  <c r="AL4" i="91" s="1"/>
  <c r="AL5" i="91" s="1"/>
  <c r="AL6" i="91" s="1"/>
  <c r="AL7" i="91" s="1"/>
  <c r="AL8" i="91" s="1"/>
  <c r="AL9" i="91" s="1"/>
  <c r="AL10" i="91" s="1"/>
  <c r="AL11" i="91" s="1"/>
  <c r="AL12" i="91" s="1"/>
  <c r="AL13" i="91" s="1"/>
  <c r="AL14" i="91" s="1"/>
  <c r="AL15" i="91" s="1"/>
  <c r="J6" i="89"/>
  <c r="E24" i="24" s="1"/>
  <c r="V6" i="89"/>
  <c r="H24" i="24" s="1"/>
  <c r="V6" i="87"/>
  <c r="AL4" i="87" s="1"/>
  <c r="AL5" i="87" s="1"/>
  <c r="AL6" i="87" s="1"/>
  <c r="AL7" i="87" s="1"/>
  <c r="AL8" i="87" s="1"/>
  <c r="AL9" i="87" s="1"/>
  <c r="AL10" i="87" s="1"/>
  <c r="AL11" i="87" s="1"/>
  <c r="AL12" i="87" s="1"/>
  <c r="AL13" i="87" s="1"/>
  <c r="AL14" i="87" s="1"/>
  <c r="AL15" i="87" s="1"/>
  <c r="J6" i="87"/>
  <c r="E22" i="24" s="1"/>
  <c r="J6" i="85"/>
  <c r="E20" i="24" s="1"/>
  <c r="V6" i="85"/>
  <c r="H20" i="24" s="1"/>
  <c r="V6" i="83"/>
  <c r="J6" i="83"/>
  <c r="E18" i="24" s="1"/>
  <c r="V6" i="81"/>
  <c r="J6" i="81"/>
  <c r="E16" i="24" s="1"/>
  <c r="J6" i="79"/>
  <c r="E14" i="24" s="1"/>
  <c r="V6" i="79"/>
  <c r="AD6" i="79" s="1"/>
  <c r="J14" i="24" s="1"/>
  <c r="V6" i="25"/>
  <c r="AD6" i="25" s="1"/>
  <c r="J12" i="24" s="1"/>
  <c r="AP27" i="78"/>
  <c r="AP26" i="78"/>
  <c r="AP25" i="78"/>
  <c r="AP24" i="78"/>
  <c r="AP23" i="78"/>
  <c r="AP22" i="78"/>
  <c r="AP21" i="78"/>
  <c r="AP20" i="78"/>
  <c r="AP19" i="78"/>
  <c r="AP18" i="78"/>
  <c r="AP19" i="25"/>
  <c r="AP18" i="25"/>
  <c r="AP20" i="25"/>
  <c r="AP22" i="25"/>
  <c r="AP24" i="25"/>
  <c r="AP26" i="25"/>
  <c r="AP23" i="25"/>
  <c r="AP25" i="25"/>
  <c r="AP27" i="25"/>
  <c r="AD6" i="92"/>
  <c r="J27" i="24" s="1"/>
  <c r="AD6" i="93"/>
  <c r="J28" i="24" s="1"/>
  <c r="H16" i="24"/>
  <c r="H32" i="24"/>
  <c r="AD6" i="84"/>
  <c r="J19" i="24" s="1"/>
  <c r="H15" i="24"/>
  <c r="AP21" i="25"/>
  <c r="J4" i="95"/>
  <c r="AL18" i="25"/>
  <c r="AL19" i="25" s="1"/>
  <c r="AL20" i="25" s="1"/>
  <c r="AL21" i="25" s="1"/>
  <c r="AL22" i="25" s="1"/>
  <c r="AL23" i="25" s="1"/>
  <c r="AL24" i="25" s="1"/>
  <c r="AL25" i="25" s="1"/>
  <c r="AL26" i="25" s="1"/>
  <c r="AL27" i="25" s="1"/>
  <c r="AL28" i="25" s="1"/>
  <c r="J4" i="97"/>
  <c r="AD6" i="100"/>
  <c r="J35" i="24" s="1"/>
  <c r="I24" i="24"/>
  <c r="H27" i="24"/>
  <c r="AD6" i="98"/>
  <c r="J33" i="24" s="1"/>
  <c r="H28" i="24"/>
  <c r="I25" i="24"/>
  <c r="AL4" i="92"/>
  <c r="AL5" i="92" s="1"/>
  <c r="AL6" i="92" s="1"/>
  <c r="AL7" i="92" s="1"/>
  <c r="AL8" i="92" s="1"/>
  <c r="AL9" i="92" s="1"/>
  <c r="AL10" i="92" s="1"/>
  <c r="AL11" i="92" s="1"/>
  <c r="AL12" i="92" s="1"/>
  <c r="AL13" i="92" s="1"/>
  <c r="AL14" i="92" s="1"/>
  <c r="AL15" i="92" s="1"/>
  <c r="I32" i="24"/>
  <c r="AD6" i="85"/>
  <c r="J20" i="24" s="1"/>
  <c r="AD6" i="80"/>
  <c r="J15" i="24" s="1"/>
  <c r="J4" i="96"/>
  <c r="AL4" i="80"/>
  <c r="AL5" i="80" s="1"/>
  <c r="AL6" i="80" s="1"/>
  <c r="AL7" i="80" s="1"/>
  <c r="AL8" i="80" s="1"/>
  <c r="AL9" i="80" s="1"/>
  <c r="AL10" i="80" s="1"/>
  <c r="AL11" i="80" s="1"/>
  <c r="AL12" i="80" s="1"/>
  <c r="AL13" i="80" s="1"/>
  <c r="AL14" i="80" s="1"/>
  <c r="AL15" i="80" s="1"/>
  <c r="AL16" i="25"/>
  <c r="J4" i="83"/>
  <c r="J4" i="84"/>
  <c r="J4" i="94"/>
  <c r="J4" i="85"/>
  <c r="J4" i="79"/>
  <c r="J4" i="91"/>
  <c r="J4" i="82"/>
  <c r="J4" i="25"/>
  <c r="J4" i="93"/>
  <c r="J4" i="86"/>
  <c r="J4" i="88"/>
  <c r="J4" i="100"/>
  <c r="J4" i="90"/>
  <c r="J4" i="92"/>
  <c r="J4" i="89"/>
  <c r="J4" i="101"/>
  <c r="J4" i="98"/>
  <c r="J4" i="80"/>
  <c r="J4" i="99"/>
  <c r="J4" i="81"/>
  <c r="J4" i="87"/>
  <c r="AP17" i="78"/>
  <c r="AP17" i="25"/>
  <c r="AP28" i="78"/>
  <c r="AP28" i="25"/>
  <c r="AL4" i="97" l="1"/>
  <c r="AL5" i="97" s="1"/>
  <c r="AL6" i="97" s="1"/>
  <c r="AL7" i="97" s="1"/>
  <c r="AL8" i="97" s="1"/>
  <c r="AL9" i="97" s="1"/>
  <c r="AL10" i="97" s="1"/>
  <c r="AL11" i="97" s="1"/>
  <c r="AL12" i="97" s="1"/>
  <c r="AL13" i="97" s="1"/>
  <c r="AL14" i="97" s="1"/>
  <c r="AL15" i="97" s="1"/>
  <c r="AL4" i="95"/>
  <c r="AL5" i="95" s="1"/>
  <c r="AL6" i="95" s="1"/>
  <c r="AL7" i="95" s="1"/>
  <c r="AL8" i="95" s="1"/>
  <c r="AL9" i="95" s="1"/>
  <c r="AL10" i="95" s="1"/>
  <c r="AL11" i="95" s="1"/>
  <c r="AL12" i="95" s="1"/>
  <c r="AL13" i="95" s="1"/>
  <c r="AL14" i="95" s="1"/>
  <c r="AL15" i="95" s="1"/>
  <c r="H14" i="24"/>
  <c r="AL4" i="100"/>
  <c r="AL5" i="100" s="1"/>
  <c r="AL6" i="100" s="1"/>
  <c r="AL7" i="100" s="1"/>
  <c r="AL8" i="100" s="1"/>
  <c r="AL9" i="100" s="1"/>
  <c r="AL10" i="100" s="1"/>
  <c r="AL11" i="100" s="1"/>
  <c r="AL12" i="100" s="1"/>
  <c r="AL13" i="100" s="1"/>
  <c r="AL14" i="100" s="1"/>
  <c r="AL15" i="100" s="1"/>
  <c r="AL4" i="79"/>
  <c r="AL5" i="79" s="1"/>
  <c r="AL6" i="79" s="1"/>
  <c r="AL7" i="79" s="1"/>
  <c r="AL8" i="79" s="1"/>
  <c r="AL9" i="79" s="1"/>
  <c r="AL10" i="79" s="1"/>
  <c r="AL11" i="79" s="1"/>
  <c r="AL12" i="79" s="1"/>
  <c r="AL13" i="79" s="1"/>
  <c r="AL14" i="79" s="1"/>
  <c r="AL15" i="79" s="1"/>
  <c r="H12" i="24"/>
  <c r="AL4" i="25"/>
  <c r="AL5" i="25" s="1"/>
  <c r="AL6" i="25" s="1"/>
  <c r="AL7" i="25" s="1"/>
  <c r="AL8" i="25" s="1"/>
  <c r="AL9" i="25" s="1"/>
  <c r="AL10" i="25" s="1"/>
  <c r="AL11" i="25" s="1"/>
  <c r="AL12" i="25" s="1"/>
  <c r="AL13" i="25" s="1"/>
  <c r="AL14" i="25" s="1"/>
  <c r="AL15" i="25" s="1"/>
  <c r="H22" i="24"/>
  <c r="AD6" i="95"/>
  <c r="J30" i="24" s="1"/>
  <c r="AL4" i="96"/>
  <c r="AL5" i="96" s="1"/>
  <c r="AL6" i="96" s="1"/>
  <c r="AL7" i="96" s="1"/>
  <c r="AL8" i="96" s="1"/>
  <c r="AL9" i="96" s="1"/>
  <c r="AL10" i="96" s="1"/>
  <c r="AL11" i="96" s="1"/>
  <c r="AL12" i="96" s="1"/>
  <c r="AL13" i="96" s="1"/>
  <c r="AL14" i="96" s="1"/>
  <c r="AL15" i="96" s="1"/>
  <c r="AL4" i="81"/>
  <c r="AL5" i="81" s="1"/>
  <c r="AL6" i="81" s="1"/>
  <c r="AL7" i="81" s="1"/>
  <c r="AL8" i="81" s="1"/>
  <c r="AL9" i="81" s="1"/>
  <c r="AL10" i="81" s="1"/>
  <c r="AL11" i="81" s="1"/>
  <c r="AL12" i="81" s="1"/>
  <c r="AL13" i="81" s="1"/>
  <c r="AL14" i="81" s="1"/>
  <c r="AL15" i="81" s="1"/>
  <c r="AL4" i="85"/>
  <c r="AL5" i="85" s="1"/>
  <c r="AL6" i="85" s="1"/>
  <c r="AL7" i="85" s="1"/>
  <c r="AL8" i="85" s="1"/>
  <c r="AL9" i="85" s="1"/>
  <c r="AL10" i="85" s="1"/>
  <c r="AL11" i="85" s="1"/>
  <c r="AL12" i="85" s="1"/>
  <c r="AL13" i="85" s="1"/>
  <c r="AL14" i="85" s="1"/>
  <c r="AL15" i="85" s="1"/>
  <c r="AD6" i="96"/>
  <c r="J31" i="24" s="1"/>
  <c r="AD6" i="87"/>
  <c r="J22" i="24" s="1"/>
  <c r="AD6" i="90"/>
  <c r="J25" i="24" s="1"/>
  <c r="AL4" i="90"/>
  <c r="AL5" i="90" s="1"/>
  <c r="AL6" i="90" s="1"/>
  <c r="AL7" i="90" s="1"/>
  <c r="AL8" i="90" s="1"/>
  <c r="AL9" i="90" s="1"/>
  <c r="AL10" i="90" s="1"/>
  <c r="AL11" i="90" s="1"/>
  <c r="AL12" i="90" s="1"/>
  <c r="AL13" i="90" s="1"/>
  <c r="AL14" i="90" s="1"/>
  <c r="AL15" i="90" s="1"/>
  <c r="AL4" i="86"/>
  <c r="AL5" i="86" s="1"/>
  <c r="AL6" i="86" s="1"/>
  <c r="AL7" i="86" s="1"/>
  <c r="AL8" i="86" s="1"/>
  <c r="AL9" i="86" s="1"/>
  <c r="AL10" i="86" s="1"/>
  <c r="AL11" i="86" s="1"/>
  <c r="AL12" i="86" s="1"/>
  <c r="AL13" i="86" s="1"/>
  <c r="AL14" i="86" s="1"/>
  <c r="AL15" i="86" s="1"/>
  <c r="H21" i="24"/>
  <c r="N6" i="25"/>
  <c r="R6" i="25" s="1"/>
  <c r="AL4" i="93"/>
  <c r="AL5" i="93" s="1"/>
  <c r="AL6" i="93" s="1"/>
  <c r="AL7" i="93" s="1"/>
  <c r="AL8" i="93" s="1"/>
  <c r="AL9" i="93" s="1"/>
  <c r="AL10" i="93" s="1"/>
  <c r="AL11" i="93" s="1"/>
  <c r="AL12" i="93" s="1"/>
  <c r="AL13" i="93" s="1"/>
  <c r="AL14" i="93" s="1"/>
  <c r="AL15" i="93" s="1"/>
  <c r="AL4" i="98"/>
  <c r="AL5" i="98" s="1"/>
  <c r="AL6" i="98" s="1"/>
  <c r="AL7" i="98" s="1"/>
  <c r="AL8" i="98" s="1"/>
  <c r="AL9" i="98" s="1"/>
  <c r="AL10" i="98" s="1"/>
  <c r="AL11" i="98" s="1"/>
  <c r="AL12" i="98" s="1"/>
  <c r="AL13" i="98" s="1"/>
  <c r="AL14" i="98" s="1"/>
  <c r="AL15" i="98" s="1"/>
  <c r="AD6" i="89"/>
  <c r="J24" i="24" s="1"/>
  <c r="AL4" i="89"/>
  <c r="AL5" i="89" s="1"/>
  <c r="AL6" i="89" s="1"/>
  <c r="AL7" i="89" s="1"/>
  <c r="AL8" i="89" s="1"/>
  <c r="AL9" i="89" s="1"/>
  <c r="AL10" i="89" s="1"/>
  <c r="AL11" i="89" s="1"/>
  <c r="AL12" i="89" s="1"/>
  <c r="AL13" i="89" s="1"/>
  <c r="AL14" i="89" s="1"/>
  <c r="AL15" i="89" s="1"/>
  <c r="AD6" i="91"/>
  <c r="J26" i="24" s="1"/>
  <c r="H26" i="24"/>
  <c r="AD6" i="81"/>
  <c r="J16" i="24" s="1"/>
  <c r="AL4" i="84"/>
  <c r="AL5" i="84" s="1"/>
  <c r="AL6" i="84" s="1"/>
  <c r="AL7" i="84" s="1"/>
  <c r="AL8" i="84" s="1"/>
  <c r="AL9" i="84" s="1"/>
  <c r="AL10" i="84" s="1"/>
  <c r="AL11" i="84" s="1"/>
  <c r="AL12" i="84" s="1"/>
  <c r="AL13" i="84" s="1"/>
  <c r="AL14" i="84" s="1"/>
  <c r="AL15" i="84" s="1"/>
  <c r="H19" i="24"/>
  <c r="AD6" i="82"/>
  <c r="J17" i="24" s="1"/>
  <c r="H17" i="24"/>
  <c r="AL4" i="82"/>
  <c r="AL5" i="82" s="1"/>
  <c r="AL6" i="82" s="1"/>
  <c r="AL7" i="82" s="1"/>
  <c r="AL8" i="82" s="1"/>
  <c r="AL9" i="82" s="1"/>
  <c r="AL10" i="82" s="1"/>
  <c r="AL11" i="82" s="1"/>
  <c r="AL12" i="82" s="1"/>
  <c r="AL13" i="82" s="1"/>
  <c r="AL14" i="82" s="1"/>
  <c r="AL15" i="82" s="1"/>
  <c r="AL4" i="78"/>
  <c r="AL5" i="78" s="1"/>
  <c r="AL6" i="78" s="1"/>
  <c r="AL7" i="78" s="1"/>
  <c r="AL8" i="78" s="1"/>
  <c r="AL9" i="78" s="1"/>
  <c r="AL10" i="78" s="1"/>
  <c r="AL11" i="78" s="1"/>
  <c r="AL12" i="78" s="1"/>
  <c r="AL13" i="78" s="1"/>
  <c r="AL14" i="78" s="1"/>
  <c r="AL15" i="78" s="1"/>
  <c r="AD6" i="78"/>
  <c r="J13" i="24" s="1"/>
  <c r="H13" i="24"/>
  <c r="H29" i="24"/>
  <c r="AL4" i="94"/>
  <c r="AL5" i="94" s="1"/>
  <c r="AL6" i="94" s="1"/>
  <c r="AL7" i="94" s="1"/>
  <c r="AL8" i="94" s="1"/>
  <c r="AL9" i="94" s="1"/>
  <c r="AL10" i="94" s="1"/>
  <c r="AL11" i="94" s="1"/>
  <c r="AL12" i="94" s="1"/>
  <c r="AL13" i="94" s="1"/>
  <c r="AL14" i="94" s="1"/>
  <c r="AL15" i="94" s="1"/>
  <c r="AD6" i="94"/>
  <c r="J29" i="24" s="1"/>
  <c r="AL4" i="99"/>
  <c r="AL5" i="99" s="1"/>
  <c r="AL6" i="99" s="1"/>
  <c r="AL7" i="99" s="1"/>
  <c r="AL8" i="99" s="1"/>
  <c r="AL9" i="99" s="1"/>
  <c r="AL10" i="99" s="1"/>
  <c r="AL11" i="99" s="1"/>
  <c r="AL12" i="99" s="1"/>
  <c r="AL13" i="99" s="1"/>
  <c r="AL14" i="99" s="1"/>
  <c r="AL15" i="99" s="1"/>
  <c r="H34" i="24"/>
  <c r="AD6" i="99"/>
  <c r="J34" i="24" s="1"/>
  <c r="H36" i="24"/>
  <c r="AL4" i="101"/>
  <c r="AL5" i="101" s="1"/>
  <c r="AL6" i="101" s="1"/>
  <c r="AL7" i="101" s="1"/>
  <c r="AL8" i="101" s="1"/>
  <c r="AL9" i="101" s="1"/>
  <c r="AL10" i="101" s="1"/>
  <c r="AL11" i="101" s="1"/>
  <c r="AL12" i="101" s="1"/>
  <c r="AL13" i="101" s="1"/>
  <c r="AL14" i="101" s="1"/>
  <c r="AL15" i="101" s="1"/>
  <c r="AD6" i="101"/>
  <c r="J36" i="24" s="1"/>
  <c r="AD6" i="88"/>
  <c r="J23" i="24" s="1"/>
  <c r="AL4" i="88"/>
  <c r="AL5" i="88" s="1"/>
  <c r="AL6" i="88" s="1"/>
  <c r="AL7" i="88" s="1"/>
  <c r="AL8" i="88" s="1"/>
  <c r="AL9" i="88" s="1"/>
  <c r="AL10" i="88" s="1"/>
  <c r="AL11" i="88" s="1"/>
  <c r="AL12" i="88" s="1"/>
  <c r="AL13" i="88" s="1"/>
  <c r="AL14" i="88" s="1"/>
  <c r="AL15" i="88" s="1"/>
  <c r="H23" i="24"/>
  <c r="AL4" i="83"/>
  <c r="AL5" i="83" s="1"/>
  <c r="AL6" i="83" s="1"/>
  <c r="AL7" i="83" s="1"/>
  <c r="AL8" i="83" s="1"/>
  <c r="AL9" i="83" s="1"/>
  <c r="AL10" i="83" s="1"/>
  <c r="AL11" i="83" s="1"/>
  <c r="AL12" i="83" s="1"/>
  <c r="AL13" i="83" s="1"/>
  <c r="AL14" i="83" s="1"/>
  <c r="AL15" i="83" s="1"/>
  <c r="H18" i="24"/>
  <c r="AD6" i="83"/>
  <c r="J18" i="24" s="1"/>
  <c r="N6" i="85"/>
  <c r="F20" i="24" s="1"/>
  <c r="N6" i="86"/>
  <c r="R6" i="86" s="1"/>
  <c r="G21" i="24" s="1"/>
  <c r="N6" i="96"/>
  <c r="R6" i="96" s="1"/>
  <c r="G31" i="24" s="1"/>
  <c r="N6" i="90"/>
  <c r="R6" i="90" s="1"/>
  <c r="G25" i="24" s="1"/>
  <c r="N6" i="99"/>
  <c r="F34" i="24" s="1"/>
  <c r="N6" i="92"/>
  <c r="N6" i="101"/>
  <c r="N6" i="94"/>
  <c r="N6" i="82"/>
  <c r="N6" i="84"/>
  <c r="N6" i="97"/>
  <c r="N6" i="91"/>
  <c r="N6" i="89"/>
  <c r="N6" i="83"/>
  <c r="R6" i="85" l="1"/>
  <c r="G20" i="24" s="1"/>
  <c r="N6" i="95"/>
  <c r="F30" i="24" s="1"/>
  <c r="N6" i="81"/>
  <c r="F16" i="24" s="1"/>
  <c r="N6" i="88"/>
  <c r="F23" i="24" s="1"/>
  <c r="N6" i="80"/>
  <c r="F25" i="24"/>
  <c r="F21" i="24"/>
  <c r="N6" i="93"/>
  <c r="F28" i="24" s="1"/>
  <c r="N6" i="87"/>
  <c r="R6" i="87" s="1"/>
  <c r="G22" i="24" s="1"/>
  <c r="R6" i="99"/>
  <c r="G34" i="24" s="1"/>
  <c r="N6" i="78"/>
  <c r="F13" i="24" s="1"/>
  <c r="F31" i="24"/>
  <c r="N6" i="100"/>
  <c r="N6" i="79"/>
  <c r="N6" i="98"/>
  <c r="R6" i="91"/>
  <c r="G26" i="24" s="1"/>
  <c r="F26" i="24"/>
  <c r="F32" i="24"/>
  <c r="R6" i="97"/>
  <c r="G32" i="24" s="1"/>
  <c r="R6" i="82"/>
  <c r="G17" i="24" s="1"/>
  <c r="F17" i="24"/>
  <c r="F29" i="24"/>
  <c r="R6" i="94"/>
  <c r="G29" i="24" s="1"/>
  <c r="F12" i="24"/>
  <c r="G12" i="24"/>
  <c r="R6" i="83"/>
  <c r="G18" i="24" s="1"/>
  <c r="F18" i="24"/>
  <c r="R6" i="101"/>
  <c r="G36" i="24" s="1"/>
  <c r="F36" i="24"/>
  <c r="R6" i="84"/>
  <c r="G19" i="24" s="1"/>
  <c r="F19" i="24"/>
  <c r="F24" i="24"/>
  <c r="R6" i="89"/>
  <c r="G24" i="24" s="1"/>
  <c r="F27" i="24"/>
  <c r="R6" i="92"/>
  <c r="G27" i="24" s="1"/>
  <c r="R6" i="95" l="1"/>
  <c r="G30" i="24" s="1"/>
  <c r="R6" i="93"/>
  <c r="G28" i="24" s="1"/>
  <c r="R6" i="88"/>
  <c r="G23" i="24" s="1"/>
  <c r="F22" i="24"/>
  <c r="R6" i="81"/>
  <c r="G16" i="24" s="1"/>
  <c r="R6" i="78"/>
  <c r="G13" i="24" s="1"/>
  <c r="R6" i="80"/>
  <c r="G15" i="24" s="1"/>
  <c r="F15" i="24"/>
  <c r="F35" i="24"/>
  <c r="R6" i="100"/>
  <c r="G35" i="24" s="1"/>
  <c r="F33" i="24"/>
  <c r="R6" i="98"/>
  <c r="G33" i="24" s="1"/>
  <c r="R6" i="79"/>
  <c r="G14" i="24" s="1"/>
  <c r="F14" i="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P22" authorId="0" shapeId="0" xr:uid="{00000000-0006-0000-0100-000001000000}">
      <text>
        <r>
          <rPr>
            <b/>
            <sz val="8"/>
            <color indexed="45"/>
            <rFont val="Tahoma"/>
            <family val="2"/>
          </rPr>
          <t>© Indicator - No está permitida la reproducción de esta hoja de cálculo ni su transmisión en forma o medio alguno, sea electrónico, mecánico, fotocopia, registro o de cualquier otro tipo, sin el permiso previo y por escrito de la editorial.</t>
        </r>
      </text>
    </comment>
    <comment ref="P23" authorId="0" shapeId="0" xr:uid="{00000000-0006-0000-0100-000002000000}">
      <text>
        <r>
          <rPr>
            <b/>
            <sz val="8"/>
            <color indexed="45"/>
            <rFont val="Tahoma"/>
            <family val="2"/>
          </rPr>
          <t>Indicator - No se hace responsable por las pérdidas ocasionadas a las personas naturales o jurídicas que actúen o dejen de actuar como resultado de alguna información contenida en esta hoja de cálculo.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300-000001000000}">
      <text>
        <r>
          <rPr>
            <sz val="8"/>
            <color rgb="FFFFFFFF"/>
            <rFont val="Tahoma"/>
            <family val="2"/>
          </rPr>
          <t xml:space="preserve">Rellene el calendario con las vacaciones disfrutadas por su empleado.
</t>
        </r>
        <r>
          <rPr>
            <sz val="8"/>
            <color rgb="FFFFFFFF"/>
            <rFont val="Tahoma"/>
            <family val="2"/>
          </rPr>
          <t xml:space="preserve">
</t>
        </r>
        <r>
          <rPr>
            <sz val="8"/>
            <color rgb="FFFFFFFF"/>
            <rFont val="Tahoma"/>
            <family val="2"/>
          </rPr>
          <t xml:space="preserve">Cada celda representa una fecha, y usted puede introducir un número entre 0 y 1 (1 = un día completo de vacaciones disfrutadas; 0,5 = medio día de vacaciones disfrutadas).
</t>
        </r>
        <r>
          <rPr>
            <sz val="8"/>
            <color rgb="FFFFFFFF"/>
            <rFont val="Tahoma"/>
            <family val="2"/>
          </rPr>
          <t xml:space="preserve">
</t>
        </r>
        <r>
          <rPr>
            <sz val="8"/>
            <color rgb="FFFFFFFF"/>
            <rFont val="Tahoma"/>
            <family val="2"/>
          </rPr>
          <t>Si en su empresa se calculan las vacaciones considerando días laborales, no deberá rellenar días de vacaciones en festivos. (No hay mensaje de error).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4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5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6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7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8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9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A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B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C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D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E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0F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0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1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2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3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4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5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6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7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8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9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A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</author>
  </authors>
  <commentList>
    <comment ref="AI16" authorId="0" shapeId="0" xr:uid="{00000000-0006-0000-1B00-000001000000}">
      <text>
        <r>
          <rPr>
            <sz val="8"/>
            <color indexed="45"/>
            <rFont val="Tahoma"/>
            <family val="2"/>
          </rPr>
          <t>Rellene el calendario con las vacaciones disfrutadas por su empleado.
Cada celda representa una fecha, y usted puede introducir un número entre 0 y 1 (1 = un día completo de vacaciones disfrutadas; 0,5 = medio día de vacaciones disfrutadas).
Si en su empresa se calculan las vacaciones considerando días laborales, no deberá rellenar días de vacaciones en festivos. (No hay mensaje de error).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4" background="1" saveData="1">
    <webPr xl2000="1" url="https://ssl.indicator.com/special/is_tool_updated.php" post="document_id= kt_53183_224924_224921&amp;document_version=1&amp;site_id=" htmlTables="1" htmlFormat="all"/>
  </connection>
</connections>
</file>

<file path=xl/sharedStrings.xml><?xml version="1.0" encoding="utf-8"?>
<sst xmlns="http://schemas.openxmlformats.org/spreadsheetml/2006/main" count="705" uniqueCount="45">
  <si>
    <t>Ç</t>
  </si>
  <si>
    <t>i</t>
  </si>
  <si>
    <t>Å</t>
  </si>
  <si>
    <t>Æ</t>
  </si>
  <si>
    <t>Empresa:</t>
  </si>
  <si>
    <t>Días vacaciones por año trabajado:</t>
  </si>
  <si>
    <t>Número de trabajadores:</t>
  </si>
  <si>
    <t>Nombre</t>
  </si>
  <si>
    <t>Fecha
alta</t>
  </si>
  <si>
    <t>Días
 pdtes.</t>
  </si>
  <si>
    <t>Deven-gados</t>
  </si>
  <si>
    <t>Realizados</t>
  </si>
  <si>
    <t>Saldo</t>
  </si>
  <si>
    <t>Máximo días permitidos</t>
  </si>
  <si>
    <t>Vacaciones
anuales</t>
  </si>
  <si>
    <t>Devengados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</si>
  <si>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</si>
  <si>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</si>
  <si>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</si>
  <si>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</si>
  <si>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</si>
  <si>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</si>
  <si>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</si>
  <si>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</si>
  <si>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</si>
  <si>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</si>
  <si>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</si>
  <si>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sábado</t>
  </si>
  <si>
    <t>domingo</t>
  </si>
  <si>
    <r>
      <t>}</t>
    </r>
    <r>
      <rPr>
        <sz val="8"/>
        <color indexed="45"/>
        <rFont val="Tahoma"/>
        <family val="2"/>
      </rPr>
      <t xml:space="preserve"> © </t>
    </r>
    <r>
      <rPr>
        <u/>
        <sz val="8"/>
        <color indexed="45"/>
        <rFont val="Tahoma"/>
        <family val="2"/>
      </rPr>
      <t>copyright</t>
    </r>
  </si>
  <si>
    <r>
      <t>}</t>
    </r>
    <r>
      <rPr>
        <sz val="8"/>
        <color indexed="45"/>
        <rFont val="Tahoma"/>
        <family val="2"/>
      </rPr>
      <t xml:space="preserve"> </t>
    </r>
    <r>
      <rPr>
        <u/>
        <sz val="8"/>
        <color indexed="45"/>
        <rFont val="Tahoma"/>
        <family val="2"/>
      </rPr>
      <t>disclaimer</t>
    </r>
  </si>
  <si>
    <r>
      <t>}</t>
    </r>
    <r>
      <rPr>
        <b/>
        <sz val="9"/>
        <color indexed="16"/>
        <rFont val="tahoma"/>
        <family val="2"/>
      </rPr>
      <t xml:space="preserve"> Premisas</t>
    </r>
  </si>
  <si>
    <r>
      <t>}</t>
    </r>
    <r>
      <rPr>
        <b/>
        <sz val="9"/>
        <color indexed="16"/>
        <rFont val="tahoma"/>
        <family val="2"/>
      </rPr>
      <t xml:space="preserve"> Resumen</t>
    </r>
  </si>
  <si>
    <r>
      <t xml:space="preserve">Pulse </t>
    </r>
    <r>
      <rPr>
        <sz val="9"/>
        <color indexed="14"/>
        <rFont val="Wingdings 3"/>
        <family val="1"/>
      </rPr>
      <t>Æ</t>
    </r>
    <r>
      <rPr>
        <sz val="8"/>
        <rFont val="Tahoma"/>
        <family val="2"/>
      </rPr>
      <t xml:space="preserve"> para ver la ficha</t>
    </r>
  </si>
  <si>
    <t>Controle las vacaciones de su plantilla</t>
  </si>
  <si>
    <t>Utilice la herramienta</t>
  </si>
  <si>
    <r>
      <t>}</t>
    </r>
    <r>
      <rPr>
        <b/>
        <sz val="9"/>
        <color indexed="45"/>
        <rFont val="Tahoma"/>
        <family val="2"/>
      </rPr>
      <t xml:space="preserve"> Acceso a la herramienta</t>
    </r>
  </si>
  <si>
    <t>kt_53183_224924_224921</t>
  </si>
  <si>
    <t>7.2</t>
  </si>
  <si>
    <t>http://check.indicator.com/is_tool_updated.php</t>
  </si>
  <si>
    <t xml:space="preserve">Enero </t>
  </si>
  <si>
    <t>INDICATOR</t>
  </si>
  <si>
    <t>Avenida Diagonal 415, 7ª planta - 08008 Barcelona - servicio.clientes@indicator.es</t>
  </si>
  <si>
    <t>A fecha de 31.12.2026</t>
  </si>
  <si>
    <t>Días de vacaciones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</si>
</sst>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d/mmm/yy"/>
    <numFmt numFmtId="166" formatCode="#,##0.0"/>
    <numFmt numFmtId="167" formatCode="#\ &quot;d&quot;"/>
    <numFmt numFmtId="168" formatCode="#0.0\ &quot;d&quot;"/>
    <numFmt numFmtId="169" formatCode="d/mmm"/>
  </numFmts>
  <fonts count="114">
    <font>
      <sz val="9"/>
      <name val="Tahoma"/>
      <family val="2"/>
    </font>
    <font>
      <sz val="11"/>
      <color indexed="59"/>
      <name val="Calibri"/>
      <family val="2"/>
    </font>
    <font>
      <u/>
      <sz val="10"/>
      <color indexed="12"/>
      <name val="Arial"/>
      <family val="2"/>
    </font>
    <font>
      <sz val="9"/>
      <color indexed="16"/>
      <name val="tahoma"/>
      <family val="2"/>
    </font>
    <font>
      <b/>
      <sz val="12"/>
      <color indexed="16"/>
      <name val="Tahoma"/>
      <family val="2"/>
    </font>
    <font>
      <b/>
      <sz val="12"/>
      <color indexed="14"/>
      <name val="Tahoma"/>
      <family val="2"/>
    </font>
    <font>
      <sz val="12"/>
      <color indexed="19"/>
      <name val="Wingdings 3"/>
      <family val="1"/>
    </font>
    <font>
      <b/>
      <sz val="9"/>
      <color indexed="45"/>
      <name val="Tahoma"/>
      <family val="2"/>
    </font>
    <font>
      <b/>
      <sz val="9"/>
      <color indexed="45"/>
      <name val="Wingdings 3"/>
      <family val="1"/>
    </font>
    <font>
      <sz val="8"/>
      <color indexed="45"/>
      <name val="Tahoma"/>
      <family val="2"/>
    </font>
    <font>
      <u/>
      <sz val="8"/>
      <color indexed="45"/>
      <name val="Tahoma"/>
      <family val="2"/>
    </font>
    <font>
      <sz val="8"/>
      <color indexed="45"/>
      <name val="Wingdings 3"/>
      <family val="1"/>
    </font>
    <font>
      <sz val="9"/>
      <color indexed="45"/>
      <name val="tahoma"/>
      <family val="2"/>
    </font>
    <font>
      <u/>
      <sz val="9"/>
      <name val="tahoma"/>
      <family val="2"/>
    </font>
    <font>
      <sz val="6"/>
      <name val="Tahoma"/>
      <family val="2"/>
    </font>
    <font>
      <sz val="10"/>
      <color indexed="45"/>
      <name val="Tahoma"/>
      <family val="2"/>
    </font>
    <font>
      <sz val="2.5"/>
      <color indexed="45"/>
      <name val="Small Fonts"/>
      <family val="2"/>
    </font>
    <font>
      <u/>
      <sz val="18"/>
      <color indexed="14"/>
      <name val="Tahoma"/>
      <family val="2"/>
    </font>
    <font>
      <sz val="20"/>
      <color indexed="45"/>
      <name val="Wingdings 3"/>
      <family val="1"/>
    </font>
    <font>
      <sz val="20"/>
      <color indexed="53"/>
      <name val="Webdings"/>
      <family val="1"/>
    </font>
    <font>
      <sz val="20"/>
      <color indexed="53"/>
      <name val="Wingdings 3"/>
      <family val="1"/>
    </font>
    <font>
      <b/>
      <sz val="6"/>
      <name val="Tahoma"/>
      <family val="2"/>
    </font>
    <font>
      <b/>
      <sz val="9"/>
      <color indexed="16"/>
      <name val="tahoma"/>
      <family val="2"/>
    </font>
    <font>
      <b/>
      <sz val="9"/>
      <color indexed="14"/>
      <name val="Wingdings 3"/>
      <family val="1"/>
    </font>
    <font>
      <sz val="9"/>
      <name val="Tahoma"/>
      <family val="2"/>
    </font>
    <font>
      <b/>
      <sz val="10"/>
      <color indexed="45"/>
      <name val="Tahoma"/>
      <family val="2"/>
    </font>
    <font>
      <sz val="10"/>
      <name val="Wingdings 2"/>
      <family val="1"/>
    </font>
    <font>
      <b/>
      <sz val="10"/>
      <name val="Tahoma"/>
      <family val="2"/>
    </font>
    <font>
      <b/>
      <sz val="9"/>
      <name val="tahoma"/>
      <family val="2"/>
    </font>
    <font>
      <b/>
      <sz val="8"/>
      <color indexed="45"/>
      <name val="Tahoma"/>
      <family val="2"/>
    </font>
    <font>
      <sz val="9"/>
      <color indexed="14"/>
      <name val="Wingdings 3"/>
      <family val="1"/>
    </font>
    <font>
      <sz val="8"/>
      <name val="Tahoma"/>
      <family val="2"/>
    </font>
    <font>
      <b/>
      <sz val="8"/>
      <name val="Tahoma"/>
      <family val="2"/>
    </font>
    <font>
      <sz val="14"/>
      <color indexed="14"/>
      <name val="Wingdings 3"/>
      <family val="1"/>
    </font>
    <font>
      <sz val="10"/>
      <name val="Tahoma"/>
      <family val="2"/>
    </font>
    <font>
      <sz val="7"/>
      <color indexed="59"/>
      <name val="Small Fonts"/>
      <family val="2"/>
    </font>
    <font>
      <sz val="7"/>
      <color indexed="16"/>
      <name val="Small Fonts"/>
      <family val="2"/>
    </font>
    <font>
      <b/>
      <u/>
      <sz val="11"/>
      <color indexed="14"/>
      <name val="Tahoma"/>
      <family val="2"/>
    </font>
    <font>
      <sz val="6"/>
      <color indexed="47"/>
      <name val="Tahoma"/>
      <family val="2"/>
    </font>
    <font>
      <b/>
      <sz val="8"/>
      <color indexed="45"/>
      <name val="Wingdings 2"/>
      <family val="1"/>
    </font>
    <font>
      <b/>
      <sz val="11"/>
      <color indexed="16"/>
      <name val="Tahoma"/>
      <family val="2"/>
    </font>
    <font>
      <b/>
      <sz val="11"/>
      <color indexed="47"/>
      <name val="Tahoma"/>
      <family val="2"/>
    </font>
    <font>
      <sz val="10"/>
      <color indexed="47"/>
      <name val="Tahoma"/>
      <family val="2"/>
    </font>
    <font>
      <b/>
      <sz val="8"/>
      <color indexed="9"/>
      <name val="Tahoma"/>
      <family val="2"/>
    </font>
    <font>
      <sz val="14"/>
      <color indexed="45"/>
      <name val="Webdings"/>
      <family val="1"/>
    </font>
    <font>
      <sz val="8"/>
      <color indexed="9"/>
      <name val="Tahoma"/>
      <family val="2"/>
    </font>
    <font>
      <b/>
      <sz val="10"/>
      <color indexed="18"/>
      <name val="Tahoma"/>
      <family val="2"/>
    </font>
    <font>
      <sz val="7"/>
      <color indexed="9"/>
      <name val="Small Fonts"/>
      <family val="2"/>
    </font>
    <font>
      <sz val="2.5"/>
      <color indexed="9"/>
      <name val="Small Fonts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14"/>
      <name val="Calibri"/>
      <family val="2"/>
    </font>
    <font>
      <b/>
      <sz val="11"/>
      <color indexed="59"/>
      <name val="Calibri"/>
      <family val="2"/>
    </font>
    <font>
      <b/>
      <sz val="2.5"/>
      <color indexed="9"/>
      <name val="Small Fonts"/>
      <family val="2"/>
    </font>
    <font>
      <sz val="10"/>
      <color indexed="14"/>
      <name val="Small Fonts"/>
      <family val="2"/>
    </font>
    <font>
      <sz val="10"/>
      <color indexed="14"/>
      <name val="Tahoma"/>
      <family val="2"/>
    </font>
    <font>
      <b/>
      <sz val="10"/>
      <color indexed="14"/>
      <name val="Tahoma"/>
      <family val="2"/>
    </font>
    <font>
      <sz val="4"/>
      <color indexed="14"/>
      <name val="Small Fonts"/>
      <family val="2"/>
    </font>
    <font>
      <b/>
      <sz val="4"/>
      <color indexed="14"/>
      <name val="Small Fonts"/>
      <family val="2"/>
    </font>
    <font>
      <sz val="4"/>
      <color indexed="14"/>
      <name val="tahoma"/>
      <family val="2"/>
    </font>
    <font>
      <b/>
      <sz val="4"/>
      <color indexed="14"/>
      <name val="Tahoma"/>
      <family val="2"/>
    </font>
    <font>
      <sz val="11"/>
      <color indexed="14"/>
      <name val="Small Fonts"/>
      <family val="2"/>
    </font>
    <font>
      <sz val="11"/>
      <color indexed="9"/>
      <name val="Small Fonts"/>
      <family val="2"/>
    </font>
    <font>
      <sz val="8"/>
      <color indexed="14"/>
      <name val="Small Fonts"/>
      <family val="2"/>
    </font>
    <font>
      <b/>
      <sz val="8"/>
      <color indexed="14"/>
      <name val="Small Fonts"/>
      <family val="2"/>
    </font>
    <font>
      <sz val="9"/>
      <color indexed="9"/>
      <name val="Tahoma"/>
      <family val="2"/>
    </font>
    <font>
      <b/>
      <sz val="10"/>
      <color indexed="9"/>
      <name val="Tahoma"/>
      <family val="2"/>
    </font>
    <font>
      <b/>
      <sz val="10"/>
      <color indexed="14"/>
      <name val="Small Fonts"/>
      <family val="2"/>
    </font>
    <font>
      <sz val="2.5"/>
      <color indexed="14"/>
      <name val="Small Fonts"/>
      <family val="2"/>
    </font>
    <font>
      <sz val="6"/>
      <color indexed="14"/>
      <name val="Tahoma"/>
      <family val="2"/>
    </font>
    <font>
      <sz val="9"/>
      <color indexed="14"/>
      <name val="Tahoma"/>
      <family val="2"/>
    </font>
    <font>
      <b/>
      <sz val="8"/>
      <color indexed="14"/>
      <name val="Tahoma"/>
      <family val="2"/>
    </font>
    <font>
      <sz val="8"/>
      <color indexed="9"/>
      <name val="Small Fonts"/>
      <family val="2"/>
    </font>
    <font>
      <sz val="10"/>
      <color indexed="9"/>
      <name val="Small Fonts"/>
      <family val="2"/>
    </font>
    <font>
      <b/>
      <sz val="10"/>
      <color indexed="9"/>
      <name val="Small Fonts"/>
      <family val="2"/>
    </font>
    <font>
      <sz val="12"/>
      <color indexed="9"/>
      <name val="Tahoma"/>
      <family val="2"/>
    </font>
    <font>
      <sz val="12"/>
      <color indexed="9"/>
      <name val="Small Fonts"/>
      <family val="2"/>
    </font>
    <font>
      <sz val="4"/>
      <color indexed="9"/>
      <name val="Small Fonts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sz val="18"/>
      <color theme="3"/>
      <name val="Cambria"/>
      <family val="2"/>
    </font>
    <font>
      <sz val="10"/>
      <color theme="0" tint="-4.9623096407971433E-2"/>
      <name val="Small Fonts"/>
      <family val="2"/>
    </font>
    <font>
      <sz val="8"/>
      <color theme="0" tint="-4.9623096407971433E-2"/>
      <name val="Tahoma"/>
      <family val="2"/>
    </font>
    <font>
      <sz val="12"/>
      <color theme="0" tint="-4.9623096407971433E-2"/>
      <name val="Tahoma"/>
      <family val="2"/>
    </font>
    <font>
      <sz val="10"/>
      <color theme="0" tint="-4.9623096407971433E-2"/>
      <name val="Tahoma"/>
      <family val="2"/>
    </font>
    <font>
      <b/>
      <sz val="10"/>
      <color theme="0" tint="-4.9623096407971433E-2"/>
      <name val="Tahoma"/>
      <family val="2"/>
    </font>
    <font>
      <sz val="2.5"/>
      <color theme="0" tint="-4.9623096407971433E-2"/>
      <name val="Small Fonts"/>
      <family val="2"/>
    </font>
    <font>
      <b/>
      <sz val="10"/>
      <color theme="0" tint="-4.9623096407971433E-2"/>
      <name val="Small Fonts"/>
      <family val="2"/>
    </font>
    <font>
      <sz val="7"/>
      <color theme="0"/>
      <name val="Small Fonts"/>
      <family val="2"/>
    </font>
    <font>
      <sz val="8"/>
      <color indexed="14"/>
      <name val="Tahoma"/>
      <family val="2"/>
    </font>
    <font>
      <sz val="8"/>
      <color rgb="FFFFFFFF"/>
      <name val="Tahoma"/>
      <family val="2"/>
    </font>
    <font>
      <sz val="10"/>
      <color theme="0"/>
      <name val="Small Fonts"/>
      <family val="2"/>
    </font>
    <font>
      <sz val="1"/>
      <color indexed="9"/>
      <name val="Small Fonts"/>
      <family val="2"/>
    </font>
    <font>
      <sz val="1"/>
      <color theme="0" tint="-4.9623096407971433E-2"/>
      <name val="Tahoma"/>
      <family val="2"/>
    </font>
    <font>
      <sz val="1"/>
      <color theme="0" tint="-4.9623096407971433E-2"/>
      <name val="Small Fonts"/>
      <family val="2"/>
    </font>
    <font>
      <b/>
      <sz val="1"/>
      <color theme="0" tint="-4.9623096407971433E-2"/>
      <name val="Small Fonts"/>
      <family val="2"/>
    </font>
    <font>
      <sz val="1"/>
      <color indexed="9"/>
      <name val="Tahoma"/>
      <family val="2"/>
    </font>
    <font>
      <sz val="1"/>
      <color indexed="16"/>
      <name val="Small Fonts"/>
      <family val="2"/>
    </font>
    <font>
      <sz val="1"/>
      <name val="Tahoma"/>
      <family val="2"/>
    </font>
    <font>
      <sz val="1"/>
      <color indexed="47"/>
      <name val="Tahoma"/>
      <family val="2"/>
    </font>
    <font>
      <sz val="1"/>
      <color indexed="47"/>
      <name val="Small Fonts"/>
      <family val="2"/>
    </font>
    <font>
      <b/>
      <sz val="1"/>
      <color indexed="47"/>
      <name val="Small Fonts"/>
      <family val="2"/>
    </font>
    <font>
      <b/>
      <sz val="1"/>
      <color indexed="9"/>
      <name val="Small Fonts"/>
      <family val="2"/>
    </font>
    <font>
      <sz val="10"/>
      <color theme="0"/>
      <name val="Tahoma"/>
      <family val="2"/>
    </font>
    <font>
      <sz val="6"/>
      <color theme="0"/>
      <name val="Tahoma"/>
      <family val="2"/>
    </font>
  </fonts>
  <fills count="4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7"/>
        <bgColor indexed="64"/>
      </patternFill>
    </fill>
    <fill>
      <patternFill patternType="lightGray">
        <fgColor indexed="19"/>
        <bgColor indexed="8"/>
      </patternFill>
    </fill>
    <fill>
      <patternFill patternType="solid">
        <fgColor indexed="16"/>
        <bgColor indexed="64"/>
      </patternFill>
    </fill>
    <fill>
      <patternFill patternType="mediumGray">
        <fgColor indexed="8"/>
        <bgColor indexed="16"/>
      </patternFill>
    </fill>
    <fill>
      <patternFill patternType="solid">
        <fgColor indexed="45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74974822229687"/>
        <bgColor indexed="64"/>
      </patternFill>
    </fill>
    <fill>
      <patternFill patternType="solid">
        <fgColor theme="5" tint="0.59974974822229687"/>
        <bgColor indexed="64"/>
      </patternFill>
    </fill>
    <fill>
      <patternFill patternType="solid">
        <fgColor theme="6" tint="0.59974974822229687"/>
        <bgColor indexed="64"/>
      </patternFill>
    </fill>
    <fill>
      <patternFill patternType="solid">
        <fgColor theme="7" tint="0.59974974822229687"/>
        <bgColor indexed="64"/>
      </patternFill>
    </fill>
    <fill>
      <patternFill patternType="solid">
        <fgColor theme="8" tint="0.59974974822229687"/>
        <bgColor indexed="64"/>
      </patternFill>
    </fill>
    <fill>
      <patternFill patternType="solid">
        <fgColor theme="9" tint="0.5997497482222968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medium">
        <color indexed="17"/>
      </left>
      <right style="medium">
        <color indexed="17"/>
      </right>
      <top style="medium">
        <color indexed="17"/>
      </top>
      <bottom style="medium">
        <color indexed="17"/>
      </bottom>
      <diagonal/>
    </border>
    <border>
      <left style="thin">
        <color indexed="45"/>
      </left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medium">
        <color indexed="45"/>
      </left>
      <right style="medium">
        <color indexed="45"/>
      </right>
      <top style="medium">
        <color indexed="45"/>
      </top>
      <bottom/>
      <diagonal/>
    </border>
    <border>
      <left style="medium">
        <color indexed="45"/>
      </left>
      <right/>
      <top style="medium">
        <color indexed="45"/>
      </top>
      <bottom/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 style="thin">
        <color indexed="45"/>
      </left>
      <right style="thin">
        <color indexed="45"/>
      </right>
      <top style="thin">
        <color indexed="45"/>
      </top>
      <bottom/>
      <diagonal/>
    </border>
    <border>
      <left style="thin">
        <color indexed="45"/>
      </left>
      <right/>
      <top style="thin">
        <color indexed="45"/>
      </top>
      <bottom style="thin">
        <color indexed="45"/>
      </bottom>
      <diagonal/>
    </border>
    <border>
      <left/>
      <right/>
      <top style="thin">
        <color indexed="45"/>
      </top>
      <bottom style="thin">
        <color indexed="45"/>
      </bottom>
      <diagonal/>
    </border>
    <border>
      <left/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6795556505020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9" fillId="25" borderId="0" applyNumberFormat="0" applyBorder="0" applyAlignment="0" applyProtection="0"/>
    <xf numFmtId="0" fontId="49" fillId="26" borderId="0" applyNumberFormat="0" applyBorder="0" applyAlignment="0" applyProtection="0"/>
    <xf numFmtId="0" fontId="49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49" fillId="30" borderId="0" applyNumberFormat="0" applyBorder="0" applyAlignment="0" applyProtection="0"/>
    <xf numFmtId="0" fontId="49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78" fillId="37" borderId="0" applyNumberFormat="0" applyBorder="0" applyAlignment="0" applyProtection="0"/>
    <xf numFmtId="0" fontId="79" fillId="38" borderId="10" applyNumberFormat="0" applyAlignment="0" applyProtection="0"/>
    <xf numFmtId="0" fontId="50" fillId="39" borderId="11" applyNumberFormat="0" applyAlignment="0" applyProtection="0"/>
    <xf numFmtId="0" fontId="80" fillId="0" borderId="0" applyNumberFormat="0" applyFill="0" applyBorder="0" applyAlignment="0" applyProtection="0"/>
    <xf numFmtId="0" fontId="81" fillId="40" borderId="0" applyNumberFormat="0" applyBorder="0" applyAlignment="0" applyProtection="0"/>
    <xf numFmtId="0" fontId="82" fillId="0" borderId="12" applyNumberFormat="0" applyFill="0" applyAlignment="0" applyProtection="0"/>
    <xf numFmtId="0" fontId="83" fillId="0" borderId="13" applyNumberFormat="0" applyFill="0" applyAlignment="0" applyProtection="0"/>
    <xf numFmtId="0" fontId="84" fillId="0" borderId="14" applyNumberFormat="0" applyFill="0" applyAlignment="0" applyProtection="0"/>
    <xf numFmtId="0" fontId="8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>
      <alignment vertical="top"/>
      <protection locked="0"/>
    </xf>
    <xf numFmtId="0" fontId="85" fillId="41" borderId="10" applyNumberFormat="0" applyAlignment="0" applyProtection="0"/>
    <xf numFmtId="0" fontId="86" fillId="0" borderId="15" applyNumberFormat="0" applyFill="0" applyAlignment="0" applyProtection="0"/>
    <xf numFmtId="0" fontId="87" fillId="42" borderId="0" applyNumberFormat="0" applyBorder="0" applyAlignment="0" applyProtection="0"/>
    <xf numFmtId="0" fontId="24" fillId="0" borderId="0"/>
    <xf numFmtId="0" fontId="24" fillId="43" borderId="16" applyNumberFormat="0" applyFont="0" applyAlignment="0" applyProtection="0"/>
    <xf numFmtId="0" fontId="88" fillId="38" borderId="17" applyNumberFormat="0" applyAlignment="0" applyProtection="0"/>
    <xf numFmtId="0" fontId="89" fillId="0" borderId="0" applyNumberFormat="0" applyFill="0" applyBorder="0" applyAlignment="0" applyProtection="0"/>
    <xf numFmtId="0" fontId="52" fillId="0" borderId="18" applyNumberFormat="0" applyFill="0" applyAlignment="0" applyProtection="0"/>
    <xf numFmtId="0" fontId="51" fillId="0" borderId="0" applyNumberFormat="0" applyFill="0" applyBorder="0" applyAlignment="0" applyProtection="0"/>
  </cellStyleXfs>
  <cellXfs count="196">
    <xf numFmtId="0" fontId="0" fillId="0" borderId="0" xfId="0"/>
    <xf numFmtId="0" fontId="3" fillId="6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top" indent="3"/>
    </xf>
    <xf numFmtId="0" fontId="5" fillId="0" borderId="0" xfId="0" applyFont="1" applyAlignment="1">
      <alignment horizontal="left" vertical="top" indent="3"/>
    </xf>
    <xf numFmtId="0" fontId="6" fillId="0" borderId="0" xfId="0" applyFont="1" applyAlignment="1">
      <alignment vertical="top"/>
    </xf>
    <xf numFmtId="0" fontId="13" fillId="0" borderId="0" xfId="0" applyFont="1" applyAlignment="1">
      <alignment vertic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vertical="center"/>
      <protection hidden="1"/>
    </xf>
    <xf numFmtId="3" fontId="17" fillId="0" borderId="0" xfId="0" applyNumberFormat="1" applyFont="1" applyAlignment="1" applyProtection="1">
      <alignment horizontal="left" vertical="center" indent="2"/>
      <protection hidden="1"/>
    </xf>
    <xf numFmtId="0" fontId="0" fillId="0" borderId="0" xfId="0" applyAlignment="1">
      <alignment horizontal="center" vertical="center"/>
    </xf>
    <xf numFmtId="0" fontId="18" fillId="7" borderId="1" xfId="34" applyFont="1" applyFill="1" applyBorder="1" applyAlignment="1" applyProtection="1">
      <alignment horizontal="center" vertical="center"/>
      <protection hidden="1"/>
    </xf>
    <xf numFmtId="0" fontId="19" fillId="8" borderId="1" xfId="0" applyFont="1" applyFill="1" applyBorder="1" applyAlignment="1" applyProtection="1">
      <alignment horizontal="center" vertical="center"/>
      <protection hidden="1"/>
    </xf>
    <xf numFmtId="0" fontId="20" fillId="8" borderId="1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5" borderId="0" xfId="0" applyFill="1" applyAlignment="1" applyProtection="1">
      <alignment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3" fillId="0" borderId="0" xfId="0" applyFont="1" applyAlignment="1" applyProtection="1">
      <alignment vertical="center"/>
      <protection hidden="1"/>
    </xf>
    <xf numFmtId="3" fontId="0" fillId="0" borderId="0" xfId="0" applyNumberFormat="1" applyAlignment="1" applyProtection="1">
      <alignment horizontal="center" vertical="center"/>
      <protection hidden="1"/>
    </xf>
    <xf numFmtId="3" fontId="0" fillId="0" borderId="0" xfId="0" applyNumberFormat="1" applyAlignment="1" applyProtection="1">
      <alignment horizontal="left" vertical="center" indent="1"/>
      <protection hidden="1"/>
    </xf>
    <xf numFmtId="0" fontId="14" fillId="5" borderId="0" xfId="0" applyFont="1" applyFill="1" applyAlignment="1" applyProtection="1">
      <alignment vertical="center"/>
      <protection hidden="1"/>
    </xf>
    <xf numFmtId="3" fontId="26" fillId="0" borderId="0" xfId="0" applyNumberFormat="1" applyFont="1" applyAlignment="1" applyProtection="1">
      <alignment vertical="center"/>
      <protection hidden="1"/>
    </xf>
    <xf numFmtId="167" fontId="27" fillId="0" borderId="0" xfId="0" applyNumberFormat="1" applyFont="1" applyAlignment="1" applyProtection="1">
      <alignment vertical="center"/>
      <protection locked="0"/>
    </xf>
    <xf numFmtId="1" fontId="25" fillId="3" borderId="2" xfId="0" applyNumberFormat="1" applyFont="1" applyFill="1" applyBorder="1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69" fontId="28" fillId="5" borderId="0" xfId="34" applyNumberFormat="1" applyFont="1" applyFill="1" applyBorder="1" applyAlignment="1" applyProtection="1">
      <alignment vertical="center"/>
      <protection hidden="1"/>
    </xf>
    <xf numFmtId="0" fontId="27" fillId="5" borderId="0" xfId="0" applyFont="1" applyFill="1" applyAlignment="1" applyProtection="1">
      <alignment vertical="center"/>
      <protection hidden="1"/>
    </xf>
    <xf numFmtId="3" fontId="0" fillId="0" borderId="3" xfId="0" applyNumberFormat="1" applyBorder="1" applyAlignment="1" applyProtection="1">
      <alignment horizontal="center" vertical="center"/>
      <protection hidden="1"/>
    </xf>
    <xf numFmtId="3" fontId="0" fillId="0" borderId="4" xfId="0" applyNumberFormat="1" applyBorder="1" applyAlignment="1" applyProtection="1">
      <alignment horizontal="center" vertical="center"/>
      <protection hidden="1"/>
    </xf>
    <xf numFmtId="165" fontId="7" fillId="4" borderId="2" xfId="0" applyNumberFormat="1" applyFont="1" applyFill="1" applyBorder="1" applyAlignment="1" applyProtection="1">
      <alignment horizontal="left" vertical="center" wrapText="1" indent="1"/>
      <protection hidden="1"/>
    </xf>
    <xf numFmtId="165" fontId="9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0" xfId="34" applyFont="1" applyFill="1" applyAlignment="1" applyProtection="1">
      <alignment vertical="center"/>
      <protection hidden="1"/>
    </xf>
    <xf numFmtId="165" fontId="9" fillId="3" borderId="2" xfId="0" applyNumberFormat="1" applyFont="1" applyFill="1" applyBorder="1" applyAlignment="1" applyProtection="1">
      <alignment horizontal="center" vertical="center"/>
      <protection locked="0"/>
    </xf>
    <xf numFmtId="164" fontId="9" fillId="3" borderId="2" xfId="0" applyNumberFormat="1" applyFont="1" applyFill="1" applyBorder="1" applyAlignment="1" applyProtection="1">
      <alignment horizontal="center" vertical="center"/>
      <protection locked="0"/>
    </xf>
    <xf numFmtId="2" fontId="0" fillId="5" borderId="2" xfId="0" applyNumberFormat="1" applyFill="1" applyBorder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vertical="center"/>
      <protection hidden="1"/>
    </xf>
    <xf numFmtId="0" fontId="33" fillId="5" borderId="0" xfId="34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32" fillId="5" borderId="0" xfId="0" applyFont="1" applyFill="1" applyAlignment="1" applyProtection="1">
      <alignment vertical="center"/>
      <protection hidden="1"/>
    </xf>
    <xf numFmtId="0" fontId="21" fillId="5" borderId="0" xfId="0" applyFont="1" applyFill="1" applyAlignment="1" applyProtection="1">
      <alignment vertical="center"/>
      <protection hidden="1"/>
    </xf>
    <xf numFmtId="0" fontId="0" fillId="5" borderId="0" xfId="0" applyFill="1" applyAlignment="1" applyProtection="1">
      <alignment horizontal="center" vertical="center"/>
      <protection hidden="1"/>
    </xf>
    <xf numFmtId="0" fontId="14" fillId="5" borderId="0" xfId="0" applyFont="1" applyFill="1" applyAlignment="1" applyProtection="1">
      <alignment horizontal="center" vertical="center"/>
      <protection hidden="1"/>
    </xf>
    <xf numFmtId="0" fontId="34" fillId="9" borderId="0" xfId="34" quotePrefix="1" applyFont="1" applyFill="1" applyAlignment="1" applyProtection="1">
      <alignment vertical="center"/>
      <protection hidden="1"/>
    </xf>
    <xf numFmtId="0" fontId="0" fillId="9" borderId="0" xfId="0" applyFill="1" applyAlignment="1" applyProtection="1">
      <alignment vertical="center"/>
      <protection hidden="1"/>
    </xf>
    <xf numFmtId="0" fontId="14" fillId="9" borderId="0" xfId="0" applyFont="1" applyFill="1" applyAlignment="1" applyProtection="1">
      <alignment vertical="center"/>
      <protection hidden="1"/>
    </xf>
    <xf numFmtId="0" fontId="35" fillId="9" borderId="0" xfId="0" applyFont="1" applyFill="1" applyAlignment="1" applyProtection="1">
      <alignment horizontal="center"/>
      <protection hidden="1"/>
    </xf>
    <xf numFmtId="0" fontId="36" fillId="9" borderId="0" xfId="0" applyFont="1" applyFill="1" applyAlignment="1" applyProtection="1">
      <alignment horizontal="center"/>
      <protection hidden="1"/>
    </xf>
    <xf numFmtId="0" fontId="18" fillId="10" borderId="2" xfId="34" applyFont="1" applyFill="1" applyBorder="1" applyAlignment="1" applyProtection="1">
      <alignment horizontal="center" vertical="center" wrapText="1"/>
      <protection hidden="1"/>
    </xf>
    <xf numFmtId="15" fontId="16" fillId="9" borderId="2" xfId="0" applyNumberFormat="1" applyFont="1" applyFill="1" applyBorder="1" applyAlignment="1" applyProtection="1">
      <alignment vertical="center"/>
      <protection hidden="1"/>
    </xf>
    <xf numFmtId="0" fontId="38" fillId="5" borderId="0" xfId="0" applyFont="1" applyFill="1" applyAlignment="1" applyProtection="1">
      <alignment vertical="center"/>
      <protection hidden="1"/>
    </xf>
    <xf numFmtId="0" fontId="0" fillId="11" borderId="0" xfId="0" applyFill="1" applyAlignment="1" applyProtection="1">
      <alignment vertical="center"/>
      <protection hidden="1"/>
    </xf>
    <xf numFmtId="0" fontId="0" fillId="9" borderId="2" xfId="0" applyFill="1" applyBorder="1" applyAlignment="1" applyProtection="1">
      <alignment vertical="center"/>
      <protection hidden="1"/>
    </xf>
    <xf numFmtId="3" fontId="0" fillId="0" borderId="2" xfId="0" applyNumberFormat="1" applyBorder="1" applyAlignment="1" applyProtection="1">
      <alignment vertical="center"/>
      <protection hidden="1"/>
    </xf>
    <xf numFmtId="3" fontId="0" fillId="9" borderId="2" xfId="0" applyNumberFormat="1" applyFill="1" applyBorder="1" applyAlignment="1" applyProtection="1">
      <alignment vertical="center"/>
      <protection hidden="1"/>
    </xf>
    <xf numFmtId="0" fontId="0" fillId="11" borderId="2" xfId="0" applyFill="1" applyBorder="1" applyAlignment="1" applyProtection="1">
      <alignment vertical="center"/>
      <protection hidden="1"/>
    </xf>
    <xf numFmtId="0" fontId="14" fillId="9" borderId="2" xfId="0" applyFont="1" applyFill="1" applyBorder="1" applyAlignment="1" applyProtection="1">
      <alignment vertical="center"/>
      <protection hidden="1"/>
    </xf>
    <xf numFmtId="0" fontId="40" fillId="0" borderId="2" xfId="0" applyFont="1" applyBorder="1" applyAlignment="1" applyProtection="1">
      <alignment vertical="center"/>
      <protection hidden="1"/>
    </xf>
    <xf numFmtId="0" fontId="40" fillId="5" borderId="0" xfId="0" applyFont="1" applyFill="1" applyAlignment="1" applyProtection="1">
      <alignment vertical="center"/>
      <protection hidden="1"/>
    </xf>
    <xf numFmtId="0" fontId="41" fillId="5" borderId="0" xfId="0" applyFont="1" applyFill="1" applyAlignment="1" applyProtection="1">
      <alignment vertical="center"/>
      <protection hidden="1"/>
    </xf>
    <xf numFmtId="0" fontId="42" fillId="5" borderId="0" xfId="0" applyFont="1" applyFill="1" applyAlignment="1" applyProtection="1">
      <alignment vertical="center"/>
      <protection hidden="1"/>
    </xf>
    <xf numFmtId="168" fontId="0" fillId="5" borderId="0" xfId="0" applyNumberFormat="1" applyFill="1" applyAlignment="1" applyProtection="1">
      <alignment vertical="center"/>
      <protection hidden="1"/>
    </xf>
    <xf numFmtId="168" fontId="42" fillId="5" borderId="0" xfId="0" applyNumberFormat="1" applyFont="1" applyFill="1" applyAlignment="1" applyProtection="1">
      <alignment vertical="center"/>
      <protection hidden="1"/>
    </xf>
    <xf numFmtId="3" fontId="14" fillId="9" borderId="2" xfId="0" applyNumberFormat="1" applyFont="1" applyFill="1" applyBorder="1" applyAlignment="1" applyProtection="1">
      <alignment vertical="center"/>
      <protection hidden="1"/>
    </xf>
    <xf numFmtId="3" fontId="14" fillId="5" borderId="0" xfId="0" applyNumberFormat="1" applyFont="1" applyFill="1" applyAlignment="1" applyProtection="1">
      <alignment vertical="center"/>
      <protection hidden="1"/>
    </xf>
    <xf numFmtId="3" fontId="38" fillId="5" borderId="0" xfId="0" applyNumberFormat="1" applyFont="1" applyFill="1" applyAlignment="1" applyProtection="1">
      <alignment vertical="center"/>
      <protection hidden="1"/>
    </xf>
    <xf numFmtId="0" fontId="0" fillId="9" borderId="0" xfId="0" applyFill="1" applyAlignment="1" applyProtection="1">
      <alignment horizontal="center" vertical="center"/>
      <protection hidden="1"/>
    </xf>
    <xf numFmtId="1" fontId="43" fillId="3" borderId="2" xfId="0" applyNumberFormat="1" applyFont="1" applyFill="1" applyBorder="1" applyAlignment="1" applyProtection="1">
      <alignment horizontal="center" vertical="center"/>
      <protection hidden="1"/>
    </xf>
    <xf numFmtId="3" fontId="43" fillId="7" borderId="2" xfId="0" applyNumberFormat="1" applyFont="1" applyFill="1" applyBorder="1" applyAlignment="1" applyProtection="1">
      <alignment horizontal="center" vertical="center"/>
      <protection hidden="1"/>
    </xf>
    <xf numFmtId="0" fontId="44" fillId="3" borderId="5" xfId="0" applyFont="1" applyFill="1" applyBorder="1" applyAlignment="1" applyProtection="1">
      <alignment horizontal="center" vertical="center" wrapText="1"/>
      <protection hidden="1"/>
    </xf>
    <xf numFmtId="3" fontId="45" fillId="7" borderId="2" xfId="0" applyNumberFormat="1" applyFont="1" applyFill="1" applyBorder="1" applyAlignment="1" applyProtection="1">
      <alignment horizontal="left" vertical="center" indent="1"/>
      <protection hidden="1"/>
    </xf>
    <xf numFmtId="0" fontId="46" fillId="9" borderId="0" xfId="0" applyFont="1" applyFill="1" applyAlignment="1" applyProtection="1">
      <alignment vertical="center"/>
      <protection hidden="1"/>
    </xf>
    <xf numFmtId="0" fontId="48" fillId="9" borderId="0" xfId="0" applyFont="1" applyFill="1" applyAlignment="1" applyProtection="1">
      <alignment vertical="center"/>
      <protection hidden="1"/>
    </xf>
    <xf numFmtId="0" fontId="48" fillId="9" borderId="0" xfId="0" applyFont="1" applyFill="1" applyAlignment="1" applyProtection="1">
      <alignment horizontal="center" vertical="center"/>
      <protection hidden="1"/>
    </xf>
    <xf numFmtId="0" fontId="53" fillId="9" borderId="0" xfId="0" applyFont="1" applyFill="1" applyAlignment="1" applyProtection="1">
      <alignment vertical="center"/>
      <protection hidden="1"/>
    </xf>
    <xf numFmtId="0" fontId="15" fillId="3" borderId="2" xfId="0" applyFont="1" applyFill="1" applyBorder="1" applyAlignment="1" applyProtection="1">
      <alignment horizontal="left" vertical="center" indent="1"/>
      <protection locked="0"/>
    </xf>
    <xf numFmtId="0" fontId="54" fillId="9" borderId="0" xfId="0" applyFont="1" applyFill="1" applyAlignment="1" applyProtection="1">
      <alignment vertical="center"/>
      <protection hidden="1"/>
    </xf>
    <xf numFmtId="0" fontId="55" fillId="5" borderId="0" xfId="0" applyFont="1" applyFill="1" applyAlignment="1" applyProtection="1">
      <alignment vertical="center"/>
      <protection hidden="1"/>
    </xf>
    <xf numFmtId="0" fontId="55" fillId="9" borderId="0" xfId="0" applyFont="1" applyFill="1" applyAlignment="1" applyProtection="1">
      <alignment vertical="center"/>
      <protection hidden="1"/>
    </xf>
    <xf numFmtId="0" fontId="56" fillId="5" borderId="0" xfId="0" applyFont="1" applyFill="1" applyAlignment="1" applyProtection="1">
      <alignment vertical="center"/>
      <protection hidden="1"/>
    </xf>
    <xf numFmtId="168" fontId="55" fillId="5" borderId="0" xfId="0" applyNumberFormat="1" applyFont="1" applyFill="1" applyAlignment="1" applyProtection="1">
      <alignment vertical="center"/>
      <protection hidden="1"/>
    </xf>
    <xf numFmtId="3" fontId="55" fillId="5" borderId="0" xfId="0" applyNumberFormat="1" applyFont="1" applyFill="1" applyAlignment="1" applyProtection="1">
      <alignment vertical="center"/>
      <protection hidden="1"/>
    </xf>
    <xf numFmtId="0" fontId="57" fillId="9" borderId="0" xfId="0" applyFont="1" applyFill="1" applyAlignment="1" applyProtection="1">
      <alignment vertical="center"/>
      <protection hidden="1"/>
    </xf>
    <xf numFmtId="0" fontId="57" fillId="9" borderId="0" xfId="0" applyFont="1" applyFill="1" applyAlignment="1" applyProtection="1">
      <alignment horizontal="center" vertical="center"/>
      <protection hidden="1"/>
    </xf>
    <xf numFmtId="0" fontId="58" fillId="9" borderId="0" xfId="0" applyFont="1" applyFill="1" applyAlignment="1" applyProtection="1">
      <alignment vertical="center"/>
      <protection hidden="1"/>
    </xf>
    <xf numFmtId="0" fontId="59" fillId="9" borderId="0" xfId="0" applyFont="1" applyFill="1" applyAlignment="1" applyProtection="1">
      <alignment vertical="center"/>
      <protection hidden="1"/>
    </xf>
    <xf numFmtId="0" fontId="59" fillId="9" borderId="0" xfId="0" applyFont="1" applyFill="1" applyAlignment="1" applyProtection="1">
      <alignment horizontal="center" vertical="center"/>
      <protection hidden="1"/>
    </xf>
    <xf numFmtId="0" fontId="60" fillId="9" borderId="0" xfId="0" applyFont="1" applyFill="1" applyAlignment="1" applyProtection="1">
      <alignment vertical="center"/>
      <protection hidden="1"/>
    </xf>
    <xf numFmtId="2" fontId="14" fillId="9" borderId="0" xfId="0" applyNumberFormat="1" applyFont="1" applyFill="1" applyAlignment="1" applyProtection="1">
      <alignment vertical="center"/>
      <protection hidden="1"/>
    </xf>
    <xf numFmtId="14" fontId="16" fillId="9" borderId="2" xfId="0" applyNumberFormat="1" applyFont="1" applyFill="1" applyBorder="1" applyAlignment="1" applyProtection="1">
      <alignment vertical="center"/>
      <protection hidden="1"/>
    </xf>
    <xf numFmtId="0" fontId="61" fillId="9" borderId="0" xfId="0" applyFont="1" applyFill="1" applyAlignment="1" applyProtection="1">
      <alignment vertical="center"/>
      <protection hidden="1"/>
    </xf>
    <xf numFmtId="0" fontId="62" fillId="9" borderId="0" xfId="0" applyFont="1" applyFill="1" applyAlignment="1" applyProtection="1">
      <alignment vertical="center"/>
      <protection hidden="1"/>
    </xf>
    <xf numFmtId="0" fontId="63" fillId="9" borderId="0" xfId="0" applyFont="1" applyFill="1" applyAlignment="1" applyProtection="1">
      <alignment vertical="center"/>
      <protection hidden="1"/>
    </xf>
    <xf numFmtId="0" fontId="63" fillId="9" borderId="0" xfId="0" applyFont="1" applyFill="1" applyAlignment="1" applyProtection="1">
      <alignment horizontal="center" vertical="center"/>
      <protection hidden="1"/>
    </xf>
    <xf numFmtId="0" fontId="64" fillId="9" borderId="0" xfId="0" applyFont="1" applyFill="1" applyAlignment="1" applyProtection="1">
      <alignment vertical="center"/>
      <protection hidden="1"/>
    </xf>
    <xf numFmtId="0" fontId="65" fillId="0" borderId="0" xfId="0" applyFont="1" applyAlignment="1" applyProtection="1">
      <alignment horizontal="center"/>
      <protection hidden="1"/>
    </xf>
    <xf numFmtId="0" fontId="65" fillId="0" borderId="0" xfId="0" applyFont="1" applyAlignment="1" applyProtection="1">
      <alignment vertical="center"/>
      <protection hidden="1"/>
    </xf>
    <xf numFmtId="0" fontId="66" fillId="0" borderId="0" xfId="0" applyFont="1" applyAlignment="1" applyProtection="1">
      <alignment vertical="center"/>
      <protection hidden="1"/>
    </xf>
    <xf numFmtId="0" fontId="4" fillId="0" borderId="0" xfId="38" applyFont="1" applyAlignment="1" applyProtection="1">
      <alignment vertical="top"/>
      <protection hidden="1"/>
    </xf>
    <xf numFmtId="0" fontId="5" fillId="0" borderId="0" xfId="0" applyFont="1" applyAlignment="1">
      <alignment vertical="top"/>
    </xf>
    <xf numFmtId="0" fontId="0" fillId="7" borderId="0" xfId="0" applyFill="1" applyAlignment="1">
      <alignment vertical="center"/>
    </xf>
    <xf numFmtId="0" fontId="7" fillId="7" borderId="0" xfId="0" applyFont="1" applyFill="1" applyAlignment="1">
      <alignment horizontal="left" vertical="center" indent="1"/>
    </xf>
    <xf numFmtId="0" fontId="55" fillId="9" borderId="0" xfId="0" applyFont="1" applyFill="1" applyAlignment="1" applyProtection="1">
      <alignment horizontal="center"/>
      <protection hidden="1"/>
    </xf>
    <xf numFmtId="14" fontId="55" fillId="9" borderId="0" xfId="0" applyNumberFormat="1" applyFont="1" applyFill="1" applyAlignment="1" applyProtection="1">
      <alignment vertical="center"/>
      <protection hidden="1"/>
    </xf>
    <xf numFmtId="0" fontId="56" fillId="9" borderId="0" xfId="0" applyFont="1" applyFill="1" applyAlignment="1" applyProtection="1">
      <alignment vertical="center"/>
      <protection hidden="1"/>
    </xf>
    <xf numFmtId="0" fontId="67" fillId="9" borderId="0" xfId="0" applyFont="1" applyFill="1" applyAlignment="1" applyProtection="1">
      <alignment vertical="center"/>
      <protection hidden="1"/>
    </xf>
    <xf numFmtId="0" fontId="68" fillId="9" borderId="0" xfId="0" applyFont="1" applyFill="1" applyAlignment="1" applyProtection="1">
      <alignment vertical="center"/>
      <protection hidden="1"/>
    </xf>
    <xf numFmtId="0" fontId="69" fillId="0" borderId="0" xfId="0" applyFont="1" applyAlignment="1" applyProtection="1">
      <alignment horizontal="center"/>
      <protection hidden="1"/>
    </xf>
    <xf numFmtId="0" fontId="69" fillId="0" borderId="0" xfId="0" applyFont="1" applyAlignment="1" applyProtection="1">
      <alignment vertical="center"/>
      <protection hidden="1"/>
    </xf>
    <xf numFmtId="0" fontId="56" fillId="0" borderId="0" xfId="0" applyFont="1" applyAlignment="1" applyProtection="1">
      <alignment vertical="center"/>
      <protection hidden="1"/>
    </xf>
    <xf numFmtId="0" fontId="70" fillId="0" borderId="0" xfId="0" applyFont="1" applyAlignment="1" applyProtection="1">
      <alignment vertical="center"/>
      <protection hidden="1"/>
    </xf>
    <xf numFmtId="0" fontId="71" fillId="0" borderId="0" xfId="0" applyFont="1" applyAlignment="1" applyProtection="1">
      <alignment vertical="center"/>
      <protection hidden="1"/>
    </xf>
    <xf numFmtId="0" fontId="71" fillId="5" borderId="0" xfId="0" applyFont="1" applyFill="1" applyAlignment="1" applyProtection="1">
      <alignment vertical="center"/>
      <protection hidden="1"/>
    </xf>
    <xf numFmtId="0" fontId="69" fillId="9" borderId="0" xfId="0" applyFont="1" applyFill="1" applyAlignment="1" applyProtection="1">
      <alignment vertical="center"/>
      <protection hidden="1"/>
    </xf>
    <xf numFmtId="3" fontId="69" fillId="9" borderId="0" xfId="0" applyNumberFormat="1" applyFont="1" applyFill="1" applyAlignment="1" applyProtection="1">
      <alignment vertical="center"/>
      <protection hidden="1"/>
    </xf>
    <xf numFmtId="0" fontId="54" fillId="9" borderId="0" xfId="0" applyFont="1" applyFill="1" applyAlignment="1" applyProtection="1">
      <alignment horizontal="center"/>
      <protection hidden="1"/>
    </xf>
    <xf numFmtId="3" fontId="69" fillId="5" borderId="0" xfId="0" applyNumberFormat="1" applyFont="1" applyFill="1" applyAlignment="1" applyProtection="1">
      <alignment vertical="center"/>
      <protection hidden="1"/>
    </xf>
    <xf numFmtId="0" fontId="54" fillId="9" borderId="0" xfId="0" applyFont="1" applyFill="1" applyAlignment="1" applyProtection="1">
      <alignment horizontal="center" vertical="center"/>
      <protection hidden="1"/>
    </xf>
    <xf numFmtId="0" fontId="69" fillId="5" borderId="0" xfId="0" applyFont="1" applyFill="1" applyAlignment="1" applyProtection="1">
      <alignment vertical="center"/>
      <protection hidden="1"/>
    </xf>
    <xf numFmtId="0" fontId="72" fillId="9" borderId="0" xfId="0" applyFont="1" applyFill="1" applyAlignment="1" applyProtection="1">
      <alignment vertical="center"/>
      <protection hidden="1"/>
    </xf>
    <xf numFmtId="0" fontId="73" fillId="9" borderId="0" xfId="0" applyFont="1" applyFill="1" applyAlignment="1" applyProtection="1">
      <alignment vertical="center"/>
      <protection hidden="1"/>
    </xf>
    <xf numFmtId="14" fontId="73" fillId="9" borderId="0" xfId="0" applyNumberFormat="1" applyFont="1" applyFill="1" applyAlignment="1" applyProtection="1">
      <alignment vertical="center"/>
      <protection hidden="1"/>
    </xf>
    <xf numFmtId="0" fontId="73" fillId="9" borderId="0" xfId="0" applyFont="1" applyFill="1" applyAlignment="1" applyProtection="1">
      <alignment horizontal="center" vertical="center"/>
      <protection hidden="1"/>
    </xf>
    <xf numFmtId="1" fontId="73" fillId="9" borderId="0" xfId="0" applyNumberFormat="1" applyFont="1" applyFill="1" applyAlignment="1" applyProtection="1">
      <alignment vertical="center"/>
      <protection hidden="1"/>
    </xf>
    <xf numFmtId="0" fontId="74" fillId="9" borderId="0" xfId="0" applyFont="1" applyFill="1" applyAlignment="1" applyProtection="1">
      <alignment vertical="center"/>
      <protection hidden="1"/>
    </xf>
    <xf numFmtId="0" fontId="45" fillId="9" borderId="0" xfId="0" applyFont="1" applyFill="1" applyAlignment="1" applyProtection="1">
      <alignment vertical="center"/>
      <protection hidden="1"/>
    </xf>
    <xf numFmtId="0" fontId="75" fillId="9" borderId="0" xfId="0" applyFont="1" applyFill="1" applyAlignment="1" applyProtection="1">
      <alignment vertical="center"/>
      <protection hidden="1"/>
    </xf>
    <xf numFmtId="0" fontId="76" fillId="9" borderId="0" xfId="0" applyFont="1" applyFill="1" applyAlignment="1" applyProtection="1">
      <alignment vertical="center"/>
      <protection hidden="1"/>
    </xf>
    <xf numFmtId="0" fontId="77" fillId="9" borderId="0" xfId="0" applyFont="1" applyFill="1" applyAlignment="1" applyProtection="1">
      <alignment vertical="center"/>
      <protection hidden="1"/>
    </xf>
    <xf numFmtId="0" fontId="91" fillId="5" borderId="0" xfId="0" applyFont="1" applyFill="1" applyAlignment="1" applyProtection="1">
      <alignment vertical="center"/>
      <protection hidden="1"/>
    </xf>
    <xf numFmtId="0" fontId="92" fillId="5" borderId="0" xfId="0" applyFont="1" applyFill="1" applyAlignment="1" applyProtection="1">
      <alignment vertical="center"/>
      <protection hidden="1"/>
    </xf>
    <xf numFmtId="0" fontId="93" fillId="9" borderId="0" xfId="0" applyFont="1" applyFill="1" applyAlignment="1" applyProtection="1">
      <alignment horizontal="center"/>
      <protection hidden="1"/>
    </xf>
    <xf numFmtId="0" fontId="93" fillId="9" borderId="0" xfId="0" applyFont="1" applyFill="1" applyAlignment="1" applyProtection="1">
      <alignment vertical="center"/>
      <protection hidden="1"/>
    </xf>
    <xf numFmtId="0" fontId="94" fillId="9" borderId="0" xfId="0" applyFont="1" applyFill="1" applyAlignment="1" applyProtection="1">
      <alignment vertical="center"/>
      <protection hidden="1"/>
    </xf>
    <xf numFmtId="0" fontId="95" fillId="9" borderId="0" xfId="0" applyFont="1" applyFill="1" applyAlignment="1" applyProtection="1">
      <alignment horizontal="center"/>
      <protection hidden="1"/>
    </xf>
    <xf numFmtId="0" fontId="90" fillId="9" borderId="0" xfId="0" applyFont="1" applyFill="1" applyAlignment="1" applyProtection="1">
      <alignment vertical="center"/>
      <protection hidden="1"/>
    </xf>
    <xf numFmtId="0" fontId="96" fillId="9" borderId="0" xfId="0" applyFont="1" applyFill="1" applyAlignment="1" applyProtection="1">
      <alignment vertical="center"/>
      <protection hidden="1"/>
    </xf>
    <xf numFmtId="0" fontId="95" fillId="9" borderId="0" xfId="0" applyFont="1" applyFill="1" applyAlignment="1" applyProtection="1">
      <alignment vertical="center"/>
      <protection hidden="1"/>
    </xf>
    <xf numFmtId="3" fontId="47" fillId="44" borderId="0" xfId="0" applyNumberFormat="1" applyFont="1" applyFill="1" applyAlignment="1" applyProtection="1">
      <alignment horizontal="center" vertical="center"/>
      <protection hidden="1"/>
    </xf>
    <xf numFmtId="3" fontId="97" fillId="26" borderId="0" xfId="0" applyNumberFormat="1" applyFont="1" applyFill="1" applyAlignment="1" applyProtection="1">
      <alignment horizontal="center" vertical="center"/>
      <protection hidden="1"/>
    </xf>
    <xf numFmtId="2" fontId="36" fillId="44" borderId="2" xfId="0" applyNumberFormat="1" applyFont="1" applyFill="1" applyBorder="1" applyAlignment="1" applyProtection="1">
      <alignment horizontal="center" vertical="center"/>
      <protection locked="0"/>
    </xf>
    <xf numFmtId="2" fontId="36" fillId="45" borderId="2" xfId="0" applyNumberFormat="1" applyFont="1" applyFill="1" applyBorder="1" applyAlignment="1" applyProtection="1">
      <alignment horizontal="center" vertical="center"/>
      <protection locked="0"/>
    </xf>
    <xf numFmtId="2" fontId="36" fillId="26" borderId="2" xfId="0" applyNumberFormat="1" applyFont="1" applyFill="1" applyBorder="1" applyAlignment="1" applyProtection="1">
      <alignment horizontal="center" vertical="center"/>
      <protection locked="0"/>
    </xf>
    <xf numFmtId="0" fontId="98" fillId="9" borderId="0" xfId="0" applyFont="1" applyFill="1" applyAlignment="1" applyProtection="1">
      <alignment vertical="center"/>
      <protection hidden="1"/>
    </xf>
    <xf numFmtId="0" fontId="100" fillId="9" borderId="0" xfId="0" applyFont="1" applyFill="1" applyAlignment="1" applyProtection="1">
      <alignment vertical="center"/>
      <protection hidden="1"/>
    </xf>
    <xf numFmtId="0" fontId="101" fillId="9" borderId="0" xfId="0" applyFont="1" applyFill="1" applyAlignment="1" applyProtection="1">
      <alignment horizontal="center"/>
      <protection hidden="1"/>
    </xf>
    <xf numFmtId="0" fontId="102" fillId="5" borderId="0" xfId="0" applyFont="1" applyFill="1" applyAlignment="1" applyProtection="1">
      <alignment vertical="center"/>
      <protection hidden="1"/>
    </xf>
    <xf numFmtId="0" fontId="103" fillId="5" borderId="0" xfId="0" applyFont="1" applyFill="1" applyAlignment="1" applyProtection="1">
      <alignment vertical="center"/>
      <protection hidden="1"/>
    </xf>
    <xf numFmtId="0" fontId="103" fillId="5" borderId="0" xfId="0" applyFont="1" applyFill="1" applyAlignment="1" applyProtection="1">
      <alignment horizontal="center" vertical="center"/>
      <protection hidden="1"/>
    </xf>
    <xf numFmtId="166" fontId="103" fillId="5" borderId="0" xfId="0" applyNumberFormat="1" applyFont="1" applyFill="1" applyAlignment="1" applyProtection="1">
      <alignment vertical="center"/>
      <protection hidden="1"/>
    </xf>
    <xf numFmtId="0" fontId="104" fillId="5" borderId="0" xfId="0" applyFont="1" applyFill="1" applyAlignment="1" applyProtection="1">
      <alignment vertical="center"/>
      <protection hidden="1"/>
    </xf>
    <xf numFmtId="168" fontId="103" fillId="5" borderId="0" xfId="0" applyNumberFormat="1" applyFont="1" applyFill="1" applyAlignment="1" applyProtection="1">
      <alignment vertical="center"/>
      <protection hidden="1"/>
    </xf>
    <xf numFmtId="14" fontId="103" fillId="5" borderId="0" xfId="0" applyNumberFormat="1" applyFont="1" applyFill="1" applyAlignment="1" applyProtection="1">
      <alignment vertical="center"/>
      <protection hidden="1"/>
    </xf>
    <xf numFmtId="2" fontId="103" fillId="5" borderId="0" xfId="0" applyNumberFormat="1" applyFont="1" applyFill="1" applyAlignment="1" applyProtection="1">
      <alignment vertical="center"/>
      <protection hidden="1"/>
    </xf>
    <xf numFmtId="0" fontId="105" fillId="9" borderId="0" xfId="0" applyFont="1" applyFill="1" applyAlignment="1" applyProtection="1">
      <alignment vertical="center"/>
      <protection hidden="1"/>
    </xf>
    <xf numFmtId="0" fontId="106" fillId="9" borderId="0" xfId="0" applyFont="1" applyFill="1" applyAlignment="1" applyProtection="1">
      <alignment horizontal="center"/>
      <protection hidden="1"/>
    </xf>
    <xf numFmtId="0" fontId="107" fillId="5" borderId="0" xfId="0" applyFont="1" applyFill="1" applyAlignment="1" applyProtection="1">
      <alignment vertical="center"/>
      <protection hidden="1"/>
    </xf>
    <xf numFmtId="0" fontId="108" fillId="5" borderId="0" xfId="0" applyFont="1" applyFill="1" applyAlignment="1" applyProtection="1">
      <alignment vertical="center"/>
      <protection hidden="1"/>
    </xf>
    <xf numFmtId="0" fontId="109" fillId="5" borderId="0" xfId="0" applyFont="1" applyFill="1" applyAlignment="1" applyProtection="1">
      <alignment vertical="center"/>
      <protection hidden="1"/>
    </xf>
    <xf numFmtId="0" fontId="109" fillId="5" borderId="0" xfId="0" applyFont="1" applyFill="1" applyAlignment="1" applyProtection="1">
      <alignment horizontal="center" vertical="center"/>
      <protection hidden="1"/>
    </xf>
    <xf numFmtId="166" fontId="109" fillId="5" borderId="0" xfId="0" applyNumberFormat="1" applyFont="1" applyFill="1" applyAlignment="1" applyProtection="1">
      <alignment vertical="center"/>
      <protection hidden="1"/>
    </xf>
    <xf numFmtId="0" fontId="110" fillId="5" borderId="0" xfId="0" applyFont="1" applyFill="1" applyAlignment="1" applyProtection="1">
      <alignment vertical="center"/>
      <protection hidden="1"/>
    </xf>
    <xf numFmtId="168" fontId="109" fillId="5" borderId="0" xfId="0" applyNumberFormat="1" applyFont="1" applyFill="1" applyAlignment="1" applyProtection="1">
      <alignment vertical="center"/>
      <protection hidden="1"/>
    </xf>
    <xf numFmtId="3" fontId="109" fillId="5" borderId="0" xfId="0" applyNumberFormat="1" applyFont="1" applyFill="1" applyAlignment="1" applyProtection="1">
      <alignment vertical="center"/>
      <protection hidden="1"/>
    </xf>
    <xf numFmtId="0" fontId="107" fillId="9" borderId="0" xfId="0" applyFont="1" applyFill="1" applyAlignment="1" applyProtection="1">
      <alignment vertical="center"/>
      <protection hidden="1"/>
    </xf>
    <xf numFmtId="0" fontId="101" fillId="9" borderId="0" xfId="0" applyFont="1" applyFill="1" applyAlignment="1" applyProtection="1">
      <alignment vertical="center"/>
      <protection hidden="1"/>
    </xf>
    <xf numFmtId="0" fontId="101" fillId="9" borderId="0" xfId="0" applyFont="1" applyFill="1" applyAlignment="1" applyProtection="1">
      <alignment horizontal="center" vertical="center"/>
      <protection hidden="1"/>
    </xf>
    <xf numFmtId="1" fontId="101" fillId="9" borderId="0" xfId="0" applyNumberFormat="1" applyFont="1" applyFill="1" applyAlignment="1" applyProtection="1">
      <alignment vertical="center"/>
      <protection hidden="1"/>
    </xf>
    <xf numFmtId="0" fontId="111" fillId="9" borderId="0" xfId="0" applyFont="1" applyFill="1" applyAlignment="1" applyProtection="1">
      <alignment vertical="center"/>
      <protection hidden="1"/>
    </xf>
    <xf numFmtId="0" fontId="112" fillId="9" borderId="0" xfId="0" applyFont="1" applyFill="1" applyAlignment="1" applyProtection="1">
      <alignment vertical="center"/>
      <protection hidden="1"/>
    </xf>
    <xf numFmtId="0" fontId="113" fillId="9" borderId="0" xfId="0" applyFont="1" applyFill="1" applyAlignment="1" applyProtection="1">
      <alignment vertical="center"/>
      <protection hidden="1"/>
    </xf>
    <xf numFmtId="14" fontId="112" fillId="9" borderId="0" xfId="0" applyNumberFormat="1" applyFont="1" applyFill="1" applyAlignment="1" applyProtection="1">
      <alignment vertical="center"/>
      <protection hidden="1"/>
    </xf>
    <xf numFmtId="0" fontId="8" fillId="3" borderId="0" xfId="34" applyFont="1" applyFill="1" applyBorder="1" applyAlignment="1" applyProtection="1">
      <alignment horizontal="center" vertical="center"/>
    </xf>
    <xf numFmtId="0" fontId="11" fillId="12" borderId="0" xfId="0" applyFont="1" applyFill="1" applyAlignment="1">
      <alignment horizontal="left" vertical="center" indent="1"/>
    </xf>
    <xf numFmtId="0" fontId="12" fillId="7" borderId="0" xfId="34" applyFont="1" applyFill="1" applyBorder="1" applyAlignment="1" applyProtection="1">
      <alignment horizontal="left" vertical="center" indent="1"/>
    </xf>
    <xf numFmtId="0" fontId="29" fillId="7" borderId="6" xfId="0" applyFont="1" applyFill="1" applyBorder="1" applyAlignment="1" applyProtection="1">
      <alignment horizontal="center" vertical="center"/>
      <protection hidden="1"/>
    </xf>
    <xf numFmtId="0" fontId="25" fillId="3" borderId="7" xfId="0" applyFont="1" applyFill="1" applyBorder="1" applyAlignment="1" applyProtection="1">
      <alignment horizontal="right" vertical="center"/>
      <protection locked="0"/>
    </xf>
    <xf numFmtId="0" fontId="25" fillId="3" borderId="8" xfId="0" applyFont="1" applyFill="1" applyBorder="1" applyAlignment="1" applyProtection="1">
      <alignment horizontal="right" vertical="center"/>
      <protection locked="0"/>
    </xf>
    <xf numFmtId="0" fontId="25" fillId="3" borderId="9" xfId="0" applyFont="1" applyFill="1" applyBorder="1" applyAlignment="1" applyProtection="1">
      <alignment horizontal="right" vertical="center"/>
      <protection locked="0"/>
    </xf>
    <xf numFmtId="169" fontId="31" fillId="5" borderId="0" xfId="34" applyNumberFormat="1" applyFont="1" applyFill="1" applyBorder="1" applyAlignment="1" applyProtection="1">
      <alignment horizontal="left" vertical="center" indent="1"/>
      <protection hidden="1"/>
    </xf>
    <xf numFmtId="165" fontId="29" fillId="4" borderId="2" xfId="0" applyNumberFormat="1" applyFont="1" applyFill="1" applyBorder="1" applyAlignment="1" applyProtection="1">
      <alignment horizontal="center" vertical="center" wrapText="1"/>
      <protection hidden="1"/>
    </xf>
    <xf numFmtId="165" fontId="7" fillId="4" borderId="2" xfId="0" applyNumberFormat="1" applyFont="1" applyFill="1" applyBorder="1" applyAlignment="1" applyProtection="1">
      <alignment horizontal="center" vertical="center"/>
      <protection hidden="1"/>
    </xf>
    <xf numFmtId="166" fontId="0" fillId="5" borderId="2" xfId="0" applyNumberFormat="1" applyFill="1" applyBorder="1" applyAlignment="1" applyProtection="1">
      <alignment horizontal="center" vertical="center"/>
      <protection hidden="1"/>
    </xf>
    <xf numFmtId="164" fontId="0" fillId="5" borderId="2" xfId="0" applyNumberFormat="1" applyFill="1" applyBorder="1" applyAlignment="1" applyProtection="1">
      <alignment horizontal="center" vertical="center"/>
      <protection hidden="1"/>
    </xf>
    <xf numFmtId="3" fontId="17" fillId="9" borderId="0" xfId="0" applyNumberFormat="1" applyFont="1" applyFill="1" applyAlignment="1" applyProtection="1">
      <alignment vertical="center" shrinkToFit="1"/>
      <protection hidden="1"/>
    </xf>
    <xf numFmtId="0" fontId="37" fillId="9" borderId="0" xfId="0" applyFont="1" applyFill="1" applyAlignment="1" applyProtection="1">
      <alignment horizontal="right" vertical="center" shrinkToFit="1"/>
      <protection hidden="1"/>
    </xf>
    <xf numFmtId="3" fontId="29" fillId="4" borderId="2" xfId="0" applyNumberFormat="1" applyFont="1" applyFill="1" applyBorder="1" applyAlignment="1" applyProtection="1">
      <alignment horizontal="center" vertical="center" wrapText="1"/>
      <protection hidden="1"/>
    </xf>
    <xf numFmtId="3" fontId="39" fillId="4" borderId="2" xfId="0" applyNumberFormat="1" applyFont="1" applyFill="1" applyBorder="1" applyAlignment="1" applyProtection="1">
      <alignment horizontal="center" vertical="center"/>
      <protection hidden="1"/>
    </xf>
    <xf numFmtId="1" fontId="0" fillId="5" borderId="2" xfId="0" applyNumberFormat="1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 applyProtection="1">
      <alignment horizontal="center" vertical="center"/>
      <protection hidden="1"/>
    </xf>
    <xf numFmtId="15" fontId="0" fillId="5" borderId="2" xfId="0" applyNumberFormat="1" applyFill="1" applyBorder="1" applyAlignment="1" applyProtection="1">
      <alignment horizontal="center" vertical="center"/>
      <protection hidden="1"/>
    </xf>
    <xf numFmtId="165" fontId="7" fillId="7" borderId="2" xfId="0" applyNumberFormat="1" applyFont="1" applyFill="1" applyBorder="1" applyAlignment="1" applyProtection="1">
      <alignment horizontal="center" vertical="center"/>
      <protection hidden="1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29" builtinId="26" customBuiltin="1"/>
    <cellStyle name="Cálculo" xfId="26" builtinId="22" customBuiltin="1"/>
    <cellStyle name="Celda de comprobación" xfId="27" builtinId="23" customBuiltin="1"/>
    <cellStyle name="Celda vinculada" xfId="36" builtinId="24" customBuiltin="1"/>
    <cellStyle name="Encabezado 1" xfId="30" builtinId="16" customBuiltin="1"/>
    <cellStyle name="Encabezado 4" xfId="33" builtinId="19" customBuiltin="1"/>
    <cellStyle name="Énfasis1" xfId="19" builtinId="29" customBuiltin="1"/>
    <cellStyle name="Énfasis2" xfId="20" builtinId="33" customBuiltin="1"/>
    <cellStyle name="Énfasis3" xfId="21" builtinId="37" customBuiltin="1"/>
    <cellStyle name="Énfasis4" xfId="22" builtinId="41" customBuiltin="1"/>
    <cellStyle name="Énfasis5" xfId="23" builtinId="45" customBuiltin="1"/>
    <cellStyle name="Énfasis6" xfId="24" builtinId="49" customBuiltin="1"/>
    <cellStyle name="Entrada" xfId="35" builtinId="20" customBuiltin="1"/>
    <cellStyle name="Hipervínculo" xfId="34" builtinId="8"/>
    <cellStyle name="Incorrecto" xfId="25" builtinId="27" customBuiltin="1"/>
    <cellStyle name="Neutral" xfId="37" builtinId="28" customBuiltin="1"/>
    <cellStyle name="Normal" xfId="0" builtinId="0"/>
    <cellStyle name="Normal_ESACIOAL 081007 2" xfId="38" xr:uid="{00000000-0005-0000-0000-000021000000}"/>
    <cellStyle name="Notas" xfId="39" builtinId="10" customBuiltin="1"/>
    <cellStyle name="Salida" xfId="40" builtinId="21" customBuiltin="1"/>
    <cellStyle name="Texto de advertencia" xfId="43" builtinId="11" customBuiltin="1"/>
    <cellStyle name="Texto explicativo" xfId="28" builtinId="53" customBuiltin="1"/>
    <cellStyle name="Título" xfId="41" builtinId="15" customBuiltin="1"/>
    <cellStyle name="Título 2" xfId="31" builtinId="17" customBuiltin="1"/>
    <cellStyle name="Título 3" xfId="32" builtinId="18" customBuiltin="1"/>
    <cellStyle name="Total" xfId="42" builtinId="25" customBuiltin="1"/>
  </cellStyles>
  <dxfs count="53"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47"/>
      </font>
      <fill>
        <patternFill patternType="solid">
          <bgColor indexed="47"/>
        </patternFill>
      </fill>
      <border>
        <left/>
        <right/>
        <top/>
        <bottom/>
      </border>
    </dxf>
    <dxf>
      <font>
        <condense val="0"/>
        <extend val="0"/>
        <color indexed="47"/>
      </font>
      <fill>
        <patternFill patternType="solid">
          <bgColor indexed="47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6E6E6"/>
      <rgbColor rgb="00FFFFFF"/>
      <rgbColor rgb="00CC0000"/>
      <rgbColor rgb="00010000"/>
      <rgbColor rgb="009B9B95"/>
      <rgbColor rgb="00669900"/>
      <rgbColor rgb="00FF0000"/>
      <rgbColor rgb="00010000"/>
      <rgbColor rgb="005F5F5A"/>
      <rgbColor rgb="00DCDCDC"/>
      <rgbColor rgb="00010000"/>
      <rgbColor rgb="0091918C"/>
      <rgbColor rgb="00010000"/>
      <rgbColor rgb="00464646"/>
      <rgbColor rgb="00C0C0C0"/>
      <rgbColor rgb="00808080"/>
      <rgbColor rgb="00010000"/>
      <rgbColor rgb="00010000"/>
      <rgbColor rgb="00010000"/>
      <rgbColor rgb="00010000"/>
      <rgbColor rgb="00010000"/>
      <rgbColor rgb="00010000"/>
      <rgbColor rgb="00010000"/>
      <rgbColor rgb="00010000"/>
      <rgbColor rgb="00010000"/>
      <rgbColor rgb="00010000"/>
      <rgbColor rgb="00010000"/>
      <rgbColor rgb="00010000"/>
      <rgbColor rgb="00010000"/>
      <rgbColor rgb="00010000"/>
      <rgbColor rgb="00010000"/>
      <rgbColor rgb="00010000"/>
      <rgbColor rgb="00010000"/>
      <rgbColor rgb="00808080"/>
      <rgbColor rgb="00C0C0C0"/>
      <rgbColor rgb="00DDDDDD"/>
      <rgbColor rgb="00777777"/>
      <rgbColor rgb="00FFFFFF"/>
      <rgbColor rgb="00969696"/>
      <rgbColor rgb="00EAEAEA"/>
      <rgbColor rgb="00010000"/>
      <rgbColor rgb="00010000"/>
      <rgbColor rgb="00FFFF00"/>
      <rgbColor rgb="0066CCFF"/>
      <rgbColor rgb="0000FFFF"/>
      <rgbColor rgb="00CDCDCD"/>
      <rgbColor rgb="00010000"/>
      <rgbColor rgb="00969696"/>
      <rgbColor rgb="00010000"/>
      <rgbColor rgb="00010000"/>
      <rgbColor rgb="00010000"/>
      <rgbColor rgb="00000000"/>
      <rgbColor rgb="00EAEAEA"/>
      <rgbColor rgb="00010000"/>
      <rgbColor rgb="00010000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20-4C59-86EB-F9B884CA20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4988240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3920-4C59-86EB-F9B884CA2038}"/>
                </c:ext>
              </c:extLst>
            </c:dLbl>
            <c:dLbl>
              <c:idx val="2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920-4C59-86EB-F9B884CA2038}"/>
                </c:ext>
              </c:extLst>
            </c:dLbl>
            <c:dLbl>
              <c:idx val="3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3920-4C59-86EB-F9B884CA2038}"/>
                </c:ext>
              </c:extLst>
            </c:dLbl>
            <c:dLbl>
              <c:idx val="4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3920-4C59-86EB-F9B884CA2038}"/>
                </c:ext>
              </c:extLst>
            </c:dLbl>
            <c:dLbl>
              <c:idx val="5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3920-4C59-86EB-F9B884CA2038}"/>
                </c:ext>
              </c:extLst>
            </c:dLbl>
            <c:dLbl>
              <c:idx val="6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3920-4C59-86EB-F9B884CA2038}"/>
                </c:ext>
              </c:extLst>
            </c:dLbl>
            <c:dLbl>
              <c:idx val="7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3920-4C59-86EB-F9B884CA2038}"/>
                </c:ext>
              </c:extLst>
            </c:dLbl>
            <c:dLbl>
              <c:idx val="8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3920-4C59-86EB-F9B884CA2038}"/>
                </c:ext>
              </c:extLst>
            </c:dLbl>
            <c:dLbl>
              <c:idx val="9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3920-4C59-86EB-F9B884CA2038}"/>
                </c:ext>
              </c:extLst>
            </c:dLbl>
            <c:dLbl>
              <c:idx val="10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3920-4C59-86EB-F9B884CA2038}"/>
                </c:ext>
              </c:extLst>
            </c:dLbl>
            <c:dLbl>
              <c:idx val="11"/>
              <c:numFmt formatCode="0.0" sourceLinked="0"/>
              <c:spPr>
                <a:solidFill>
                  <a:srgbClr val="EAEAEA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3920-4C59-86EB-F9B884CA2038}"/>
                </c:ext>
              </c:extLst>
            </c:dLbl>
            <c:numFmt formatCode="0.0" sourceLinked="0"/>
            <c:spPr>
              <a:solidFill>
                <a:srgbClr val="EAEAEA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3920-4C59-86EB-F9B884CA2038}"/>
            </c:ext>
          </c:extLst>
        </c:ser>
        <c:ser>
          <c:idx val="2"/>
          <c:order val="2"/>
          <c:tx>
            <c:strRef>
              <c:f>'1'!$AL$3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3920-4C59-86EB-F9B884CA20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4988240"/>
        <c:axId val="1"/>
      </c:lineChart>
      <c:catAx>
        <c:axId val="124498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4988240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943754871842445"/>
          <c:y val="3.4189182342066714E-2"/>
          <c:w val="0.63755397610591547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'2'!$B$17:$B$28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CA-4BA4-A893-8F7A06481A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029679552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74CA-4BA4-A893-8F7A06481AB4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74CA-4BA4-A893-8F7A06481AB4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74CA-4BA4-A893-8F7A06481AB4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74CA-4BA4-A893-8F7A06481AB4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74CA-4BA4-A893-8F7A06481AB4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74CA-4BA4-A893-8F7A06481AB4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74CA-4BA4-A893-8F7A06481AB4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74CA-4BA4-A893-8F7A06481AB4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74CA-4BA4-A893-8F7A06481AB4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74CA-4BA4-A893-8F7A06481AB4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74CA-4BA4-A893-8F7A06481AB4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74CA-4BA4-A893-8F7A06481AB4}"/>
            </c:ext>
          </c:extLst>
        </c:ser>
        <c:ser>
          <c:idx val="2"/>
          <c:order val="2"/>
          <c:tx>
            <c:strRef>
              <c:f>'2'!$AL$3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'2'!$AL$4:$AL$15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74CA-4BA4-A893-8F7A06481A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9679552"/>
        <c:axId val="1"/>
      </c:lineChart>
      <c:catAx>
        <c:axId val="1029679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029679552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575758348837591"/>
          <c:y val="3.4189182342066714E-2"/>
          <c:w val="0.63755397610591547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'3'!$B$17:$B$28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'3'!$AK$17:$AK$28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EA-4E89-B0B8-FFD39BE129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026978672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BEA-4E89-B0B8-FFD39BE12900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BEA-4E89-B0B8-FFD39BE12900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BEA-4E89-B0B8-FFD39BE12900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8BEA-4E89-B0B8-FFD39BE12900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8BEA-4E89-B0B8-FFD39BE12900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8BEA-4E89-B0B8-FFD39BE12900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8BEA-4E89-B0B8-FFD39BE12900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8BEA-4E89-B0B8-FFD39BE12900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8BEA-4E89-B0B8-FFD39BE12900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8BEA-4E89-B0B8-FFD39BE12900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8BEA-4E89-B0B8-FFD39BE12900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'3'!$AL$17:$AL$28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8BEA-4E89-B0B8-FFD39BE12900}"/>
            </c:ext>
          </c:extLst>
        </c:ser>
        <c:ser>
          <c:idx val="2"/>
          <c:order val="2"/>
          <c:tx>
            <c:strRef>
              <c:f>'3'!$AL$3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'3'!$AL$4:$AL$15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8BEA-4E89-B0B8-FFD39BE129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6978672"/>
        <c:axId val="1"/>
      </c:lineChart>
      <c:catAx>
        <c:axId val="1026978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026978672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'4'!$B$17:$B$28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'4'!$AK$17:$AK$28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28-4053-B3C2-DCF983D67B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026976592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D28-4053-B3C2-DCF983D67BC9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FD28-4053-B3C2-DCF983D67BC9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D28-4053-B3C2-DCF983D67BC9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FD28-4053-B3C2-DCF983D67BC9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FD28-4053-B3C2-DCF983D67BC9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FD28-4053-B3C2-DCF983D67BC9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FD28-4053-B3C2-DCF983D67BC9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FD28-4053-B3C2-DCF983D67BC9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FD28-4053-B3C2-DCF983D67BC9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FD28-4053-B3C2-DCF983D67BC9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FD28-4053-B3C2-DCF983D67BC9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'4'!$AL$17:$AL$28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FD28-4053-B3C2-DCF983D67BC9}"/>
            </c:ext>
          </c:extLst>
        </c:ser>
        <c:ser>
          <c:idx val="2"/>
          <c:order val="2"/>
          <c:tx>
            <c:strRef>
              <c:f>'4'!$AL$3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'4'!$AL$4:$AL$15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FD28-4053-B3C2-DCF983D67B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6976592"/>
        <c:axId val="1"/>
      </c:lineChart>
      <c:catAx>
        <c:axId val="1026976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026976592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575758348837591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'5'!$B$17:$B$28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'5'!$AK$17:$AK$28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D5-44E0-AAAC-84587EC2C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5936192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1BD5-44E0-AAAC-84587EC2C276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BD5-44E0-AAAC-84587EC2C276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1BD5-44E0-AAAC-84587EC2C276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1BD5-44E0-AAAC-84587EC2C276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1BD5-44E0-AAAC-84587EC2C276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1BD5-44E0-AAAC-84587EC2C276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1BD5-44E0-AAAC-84587EC2C276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1BD5-44E0-AAAC-84587EC2C276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1BD5-44E0-AAAC-84587EC2C276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1BD5-44E0-AAAC-84587EC2C276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1BD5-44E0-AAAC-84587EC2C276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'5'!$AL$17:$AL$28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1BD5-44E0-AAAC-84587EC2C276}"/>
            </c:ext>
          </c:extLst>
        </c:ser>
        <c:ser>
          <c:idx val="2"/>
          <c:order val="2"/>
          <c:tx>
            <c:strRef>
              <c:f>'5'!$AL$3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'5'!$AL$4:$AL$15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1BD5-44E0-AAAC-84587EC2C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936192"/>
        <c:axId val="1"/>
      </c:lineChart>
      <c:catAx>
        <c:axId val="1245936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5936192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'6'!$B$17:$B$28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'6'!$AK$17:$AK$28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A5-4332-9C1D-02DC983F9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5934944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EA5-4332-9C1D-02DC983F9F15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EA5-4332-9C1D-02DC983F9F15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5EA5-4332-9C1D-02DC983F9F15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5EA5-4332-9C1D-02DC983F9F15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EA5-4332-9C1D-02DC983F9F15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5EA5-4332-9C1D-02DC983F9F15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5EA5-4332-9C1D-02DC983F9F15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5EA5-4332-9C1D-02DC983F9F15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5EA5-4332-9C1D-02DC983F9F15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5EA5-4332-9C1D-02DC983F9F15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5EA5-4332-9C1D-02DC983F9F15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'6'!$AL$17:$AL$28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5EA5-4332-9C1D-02DC983F9F15}"/>
            </c:ext>
          </c:extLst>
        </c:ser>
        <c:ser>
          <c:idx val="2"/>
          <c:order val="2"/>
          <c:tx>
            <c:strRef>
              <c:f>'6'!$AL$3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'6'!$AL$4:$AL$15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5EA5-4332-9C1D-02DC983F9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934944"/>
        <c:axId val="1"/>
      </c:lineChart>
      <c:catAx>
        <c:axId val="1245934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5934944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'7'!$B$17:$B$28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'7'!$AK$17:$AK$28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69-4DE3-94F0-3A06E285D9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5933280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A669-4DE3-94F0-3A06E285D984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669-4DE3-94F0-3A06E285D984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A669-4DE3-94F0-3A06E285D984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A669-4DE3-94F0-3A06E285D984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A669-4DE3-94F0-3A06E285D984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A669-4DE3-94F0-3A06E285D984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A669-4DE3-94F0-3A06E285D984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A669-4DE3-94F0-3A06E285D984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A669-4DE3-94F0-3A06E285D984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A669-4DE3-94F0-3A06E285D984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A669-4DE3-94F0-3A06E285D984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'7'!$AL$17:$AL$28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A669-4DE3-94F0-3A06E285D984}"/>
            </c:ext>
          </c:extLst>
        </c:ser>
        <c:ser>
          <c:idx val="2"/>
          <c:order val="2"/>
          <c:tx>
            <c:strRef>
              <c:f>'7'!$AL$3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'7'!$AL$4:$AL$15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A669-4DE3-94F0-3A06E285D9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933280"/>
        <c:axId val="1"/>
      </c:lineChart>
      <c:catAx>
        <c:axId val="1245933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5933280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'8'!$B$17:$B$28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'8'!$AK$17:$AK$28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0D-4BBC-82F9-9D1AF3C9C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5934112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60D-4BBC-82F9-9D1AF3C9C31C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60D-4BBC-82F9-9D1AF3C9C31C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60D-4BBC-82F9-9D1AF3C9C31C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860D-4BBC-82F9-9D1AF3C9C31C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860D-4BBC-82F9-9D1AF3C9C31C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860D-4BBC-82F9-9D1AF3C9C31C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860D-4BBC-82F9-9D1AF3C9C31C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860D-4BBC-82F9-9D1AF3C9C31C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860D-4BBC-82F9-9D1AF3C9C31C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860D-4BBC-82F9-9D1AF3C9C31C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860D-4BBC-82F9-9D1AF3C9C31C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'8'!$AL$17:$AL$28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860D-4BBC-82F9-9D1AF3C9C31C}"/>
            </c:ext>
          </c:extLst>
        </c:ser>
        <c:ser>
          <c:idx val="2"/>
          <c:order val="2"/>
          <c:tx>
            <c:strRef>
              <c:f>'8'!$AL$3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'8'!$AL$4:$AL$15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860D-4BBC-82F9-9D1AF3C9C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934112"/>
        <c:axId val="1"/>
      </c:lineChart>
      <c:catAx>
        <c:axId val="124593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5934112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'9'!$B$17:$B$28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'9'!$AK$17:$AK$28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7-41F3-AFF1-944218631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027331680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AA7-41F3-AFF1-944218631861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FAA7-41F3-AFF1-944218631861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AA7-41F3-AFF1-944218631861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FAA7-41F3-AFF1-944218631861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FAA7-41F3-AFF1-944218631861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FAA7-41F3-AFF1-944218631861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FAA7-41F3-AFF1-944218631861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FAA7-41F3-AFF1-944218631861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FAA7-41F3-AFF1-944218631861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FAA7-41F3-AFF1-944218631861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FAA7-41F3-AFF1-944218631861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'9'!$AL$17:$AL$28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FAA7-41F3-AFF1-944218631861}"/>
            </c:ext>
          </c:extLst>
        </c:ser>
        <c:ser>
          <c:idx val="2"/>
          <c:order val="2"/>
          <c:tx>
            <c:strRef>
              <c:f>'9'!$AL$3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'9'!$AL$4:$AL$15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FAA7-41F3-AFF1-944218631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7331680"/>
        <c:axId val="1"/>
      </c:lineChart>
      <c:catAx>
        <c:axId val="1027331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027331680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'10'!$B$17:$B$28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'10'!$AK$17:$AK$28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34-428D-824D-AD9B5660A1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4987824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0834-428D-824D-AD9B5660A1BF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0834-428D-824D-AD9B5660A1BF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0834-428D-824D-AD9B5660A1BF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0834-428D-824D-AD9B5660A1BF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0834-428D-824D-AD9B5660A1BF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0834-428D-824D-AD9B5660A1BF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0834-428D-824D-AD9B5660A1BF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0834-428D-824D-AD9B5660A1BF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0834-428D-824D-AD9B5660A1BF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0834-428D-824D-AD9B5660A1BF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0834-428D-824D-AD9B5660A1BF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'10'!$AL$17:$AL$28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0834-428D-824D-AD9B5660A1BF}"/>
            </c:ext>
          </c:extLst>
        </c:ser>
        <c:ser>
          <c:idx val="2"/>
          <c:order val="2"/>
          <c:tx>
            <c:strRef>
              <c:f>'10'!$AL$3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'10'!$AL$4:$AL$15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0834-428D-824D-AD9B5660A1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4987824"/>
        <c:axId val="1"/>
      </c:lineChart>
      <c:catAx>
        <c:axId val="1244987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4987824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'11'!$B$17:$B$28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'11'!$AK$17:$AK$28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5F-4239-8A66-4E857C572A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4989488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75F-4239-8A66-4E857C572A4D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75F-4239-8A66-4E857C572A4D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575F-4239-8A66-4E857C572A4D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575F-4239-8A66-4E857C572A4D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75F-4239-8A66-4E857C572A4D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575F-4239-8A66-4E857C572A4D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575F-4239-8A66-4E857C572A4D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575F-4239-8A66-4E857C572A4D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575F-4239-8A66-4E857C572A4D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575F-4239-8A66-4E857C572A4D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575F-4239-8A66-4E857C572A4D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'11'!$AL$17:$AL$28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575F-4239-8A66-4E857C572A4D}"/>
            </c:ext>
          </c:extLst>
        </c:ser>
        <c:ser>
          <c:idx val="2"/>
          <c:order val="2"/>
          <c:tx>
            <c:strRef>
              <c:f>'11'!$AL$3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'11'!$AL$4:$AL$15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575F-4239-8A66-4E857C572A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4989488"/>
        <c:axId val="1"/>
      </c:lineChart>
      <c:catAx>
        <c:axId val="1244989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4989488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'12'!$B$17:$B$28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'12'!$AK$17:$AK$28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2F-4F34-ACD5-2E7F5F0B99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4989904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A2F-4F34-ACD5-2E7F5F0B991B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FA2F-4F34-ACD5-2E7F5F0B991B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A2F-4F34-ACD5-2E7F5F0B991B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FA2F-4F34-ACD5-2E7F5F0B991B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FA2F-4F34-ACD5-2E7F5F0B991B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FA2F-4F34-ACD5-2E7F5F0B991B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FA2F-4F34-ACD5-2E7F5F0B991B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FA2F-4F34-ACD5-2E7F5F0B991B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FA2F-4F34-ACD5-2E7F5F0B991B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FA2F-4F34-ACD5-2E7F5F0B991B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FA2F-4F34-ACD5-2E7F5F0B991B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'12'!$AL$17:$AL$28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FA2F-4F34-ACD5-2E7F5F0B991B}"/>
            </c:ext>
          </c:extLst>
        </c:ser>
        <c:ser>
          <c:idx val="2"/>
          <c:order val="2"/>
          <c:tx>
            <c:strRef>
              <c:f>'12'!$AL$3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'12'!$AL$4:$AL$15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FA2F-4F34-ACD5-2E7F5F0B99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4989904"/>
        <c:axId val="1"/>
      </c:lineChart>
      <c:catAx>
        <c:axId val="124498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4989904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'13'!$B$17:$B$28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'13'!$AK$17:$AK$28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B2-4CDC-B00B-26DB6A9D6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36169136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C5B2-4CDC-B00B-26DB6A9D62DB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C5B2-4CDC-B00B-26DB6A9D62DB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C5B2-4CDC-B00B-26DB6A9D62DB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C5B2-4CDC-B00B-26DB6A9D62DB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C5B2-4CDC-B00B-26DB6A9D62DB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C5B2-4CDC-B00B-26DB6A9D62DB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C5B2-4CDC-B00B-26DB6A9D62DB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C5B2-4CDC-B00B-26DB6A9D62DB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C5B2-4CDC-B00B-26DB6A9D62DB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C5B2-4CDC-B00B-26DB6A9D62DB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C5B2-4CDC-B00B-26DB6A9D62DB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'13'!$AL$17:$AL$28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C5B2-4CDC-B00B-26DB6A9D62DB}"/>
            </c:ext>
          </c:extLst>
        </c:ser>
        <c:ser>
          <c:idx val="2"/>
          <c:order val="2"/>
          <c:tx>
            <c:strRef>
              <c:f>'13'!$AL$3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'13'!$AL$4:$AL$15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C5B2-4CDC-B00B-26DB6A9D6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69136"/>
        <c:axId val="1"/>
      </c:lineChart>
      <c:catAx>
        <c:axId val="536169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536169136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'14'!$B$17:$B$28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'14'!$AK$17:$AK$28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70-4D3C-9483-07DCF4B715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36168304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F70-4D3C-9483-07DCF4B7151D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F70-4D3C-9483-07DCF4B7151D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F70-4D3C-9483-07DCF4B7151D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8F70-4D3C-9483-07DCF4B7151D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8F70-4D3C-9483-07DCF4B7151D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8F70-4D3C-9483-07DCF4B7151D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8F70-4D3C-9483-07DCF4B7151D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8F70-4D3C-9483-07DCF4B7151D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8F70-4D3C-9483-07DCF4B7151D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8F70-4D3C-9483-07DCF4B7151D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8F70-4D3C-9483-07DCF4B7151D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'14'!$AL$17:$AL$28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8F70-4D3C-9483-07DCF4B7151D}"/>
            </c:ext>
          </c:extLst>
        </c:ser>
        <c:ser>
          <c:idx val="2"/>
          <c:order val="2"/>
          <c:tx>
            <c:strRef>
              <c:f>'14'!$AL$3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'14'!$AL$4:$AL$15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8F70-4D3C-9483-07DCF4B715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68304"/>
        <c:axId val="1"/>
      </c:lineChart>
      <c:catAx>
        <c:axId val="536168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536168304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'15'!$B$17:$B$28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'15'!$AK$17:$AK$28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FE-4EE0-AE76-48BFDF68E1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5774272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0FE-4EE0-AE76-48BFDF68E117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B0FE-4EE0-AE76-48BFDF68E117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B0FE-4EE0-AE76-48BFDF68E117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0FE-4EE0-AE76-48BFDF68E117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0FE-4EE0-AE76-48BFDF68E117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0FE-4EE0-AE76-48BFDF68E117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0FE-4EE0-AE76-48BFDF68E117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B0FE-4EE0-AE76-48BFDF68E117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B0FE-4EE0-AE76-48BFDF68E117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B0FE-4EE0-AE76-48BFDF68E117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B0FE-4EE0-AE76-48BFDF68E117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'15'!$AL$17:$AL$28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0FE-4EE0-AE76-48BFDF68E117}"/>
            </c:ext>
          </c:extLst>
        </c:ser>
        <c:ser>
          <c:idx val="2"/>
          <c:order val="2"/>
          <c:tx>
            <c:strRef>
              <c:f>'15'!$AL$3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'15'!$AL$4:$AL$15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B0FE-4EE0-AE76-48BFDF68E1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774272"/>
        <c:axId val="1"/>
      </c:lineChart>
      <c:catAx>
        <c:axId val="1245774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5774272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'16'!$B$17:$B$28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'16'!$AK$17:$AK$28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3D-4613-91B5-45749A4F00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5775936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23D-4613-91B5-45749A4F002D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223D-4613-91B5-45749A4F002D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23D-4613-91B5-45749A4F002D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223D-4613-91B5-45749A4F002D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23D-4613-91B5-45749A4F002D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223D-4613-91B5-45749A4F002D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223D-4613-91B5-45749A4F002D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223D-4613-91B5-45749A4F002D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223D-4613-91B5-45749A4F002D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223D-4613-91B5-45749A4F002D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223D-4613-91B5-45749A4F002D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'16'!$AL$17:$AL$28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223D-4613-91B5-45749A4F002D}"/>
            </c:ext>
          </c:extLst>
        </c:ser>
        <c:ser>
          <c:idx val="2"/>
          <c:order val="2"/>
          <c:tx>
            <c:strRef>
              <c:f>'16'!$AL$3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'16'!$AL$4:$AL$15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223D-4613-91B5-45749A4F00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775936"/>
        <c:axId val="1"/>
      </c:lineChart>
      <c:catAx>
        <c:axId val="1245775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5775936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'17'!$B$17:$B$28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'17'!$AK$17:$AK$28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EC-46C1-A4D0-E787DBF001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5772608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1BEC-46C1-A4D0-E787DBF00173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BEC-46C1-A4D0-E787DBF00173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1BEC-46C1-A4D0-E787DBF00173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1BEC-46C1-A4D0-E787DBF00173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1BEC-46C1-A4D0-E787DBF00173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1BEC-46C1-A4D0-E787DBF00173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1BEC-46C1-A4D0-E787DBF00173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1BEC-46C1-A4D0-E787DBF00173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1BEC-46C1-A4D0-E787DBF00173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1BEC-46C1-A4D0-E787DBF00173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1BEC-46C1-A4D0-E787DBF00173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'17'!$AL$17:$AL$28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1BEC-46C1-A4D0-E787DBF00173}"/>
            </c:ext>
          </c:extLst>
        </c:ser>
        <c:ser>
          <c:idx val="2"/>
          <c:order val="2"/>
          <c:tx>
            <c:strRef>
              <c:f>'17'!$AL$3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'17'!$AL$4:$AL$15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1BEC-46C1-A4D0-E787DBF001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772608"/>
        <c:axId val="1"/>
      </c:lineChart>
      <c:catAx>
        <c:axId val="1245772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5772608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'18'!$B$17:$B$28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'18'!$AK$17:$AK$28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5E-46EE-B1B8-9AE21C7B63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5774688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95E-46EE-B1B8-9AE21C7B6323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F95E-46EE-B1B8-9AE21C7B6323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95E-46EE-B1B8-9AE21C7B6323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F95E-46EE-B1B8-9AE21C7B6323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F95E-46EE-B1B8-9AE21C7B6323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F95E-46EE-B1B8-9AE21C7B6323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F95E-46EE-B1B8-9AE21C7B6323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F95E-46EE-B1B8-9AE21C7B6323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F95E-46EE-B1B8-9AE21C7B6323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F95E-46EE-B1B8-9AE21C7B6323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F95E-46EE-B1B8-9AE21C7B6323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'18'!$AL$17:$AL$28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F95E-46EE-B1B8-9AE21C7B6323}"/>
            </c:ext>
          </c:extLst>
        </c:ser>
        <c:ser>
          <c:idx val="2"/>
          <c:order val="2"/>
          <c:tx>
            <c:strRef>
              <c:f>'18'!$AL$3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'18'!$AL$4:$AL$15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F95E-46EE-B1B8-9AE21C7B63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774688"/>
        <c:axId val="1"/>
      </c:lineChart>
      <c:catAx>
        <c:axId val="1245774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5774688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'19'!$B$17:$B$28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'19'!$AK$17:$AK$28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56-49A2-82AE-D8412603B3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245775520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A756-49A2-82AE-D8412603B320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756-49A2-82AE-D8412603B320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A756-49A2-82AE-D8412603B320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A756-49A2-82AE-D8412603B320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A756-49A2-82AE-D8412603B320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A756-49A2-82AE-D8412603B320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A756-49A2-82AE-D8412603B320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A756-49A2-82AE-D8412603B320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A756-49A2-82AE-D8412603B320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A756-49A2-82AE-D8412603B320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A756-49A2-82AE-D8412603B320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'19'!$AL$17:$AL$28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A756-49A2-82AE-D8412603B320}"/>
            </c:ext>
          </c:extLst>
        </c:ser>
        <c:ser>
          <c:idx val="2"/>
          <c:order val="2"/>
          <c:tx>
            <c:strRef>
              <c:f>'19'!$AL$3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'19'!$AL$4:$AL$15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A756-49A2-82AE-D8412603B3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775520"/>
        <c:axId val="1"/>
      </c:lineChart>
      <c:catAx>
        <c:axId val="1245775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245775520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'20'!$B$17:$B$28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'20'!$AK$17:$AK$28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8-40C0-BC07-A45EA2BC63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029680384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9338-40C0-BC07-A45EA2BC63F1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338-40C0-BC07-A45EA2BC63F1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9338-40C0-BC07-A45EA2BC63F1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9338-40C0-BC07-A45EA2BC63F1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338-40C0-BC07-A45EA2BC63F1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9338-40C0-BC07-A45EA2BC63F1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9338-40C0-BC07-A45EA2BC63F1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9338-40C0-BC07-A45EA2BC63F1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9338-40C0-BC07-A45EA2BC63F1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9338-40C0-BC07-A45EA2BC63F1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9338-40C0-BC07-A45EA2BC63F1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9338-40C0-BC07-A45EA2BC63F1}"/>
            </c:ext>
          </c:extLst>
        </c:ser>
        <c:ser>
          <c:idx val="2"/>
          <c:order val="2"/>
          <c:tx>
            <c:strRef>
              <c:f>'20'!$AL$3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'20'!$AL$4:$AL$15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9338-40C0-BC07-A45EA2BC63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9680384"/>
        <c:axId val="1"/>
      </c:lineChart>
      <c:catAx>
        <c:axId val="1029680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029680384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'21'!$B$17:$B$28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'21'!$AK$17:$AK$28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6B-487B-AAE9-3D729374EA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029681632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966B-487B-AAE9-3D729374EABB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66B-487B-AAE9-3D729374EABB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966B-487B-AAE9-3D729374EABB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966B-487B-AAE9-3D729374EABB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66B-487B-AAE9-3D729374EABB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966B-487B-AAE9-3D729374EABB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966B-487B-AAE9-3D729374EABB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966B-487B-AAE9-3D729374EABB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966B-487B-AAE9-3D729374EABB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966B-487B-AAE9-3D729374EABB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966B-487B-AAE9-3D729374EABB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'21'!$AL$17:$AL$28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966B-487B-AAE9-3D729374EABB}"/>
            </c:ext>
          </c:extLst>
        </c:ser>
        <c:ser>
          <c:idx val="2"/>
          <c:order val="2"/>
          <c:tx>
            <c:strRef>
              <c:f>'21'!$AL$3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'21'!$AL$4:$AL$15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966B-487B-AAE9-3D729374EA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9681632"/>
        <c:axId val="1"/>
      </c:lineChart>
      <c:catAx>
        <c:axId val="1029681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029681632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'22'!$B$17:$B$28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'22'!$AK$17:$AK$28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B6-43B0-9AE6-447DD53B6B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029682048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BB6-43B0-9AE6-447DD53B6BCA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FBB6-43B0-9AE6-447DD53B6BCA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BB6-43B0-9AE6-447DD53B6BCA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FBB6-43B0-9AE6-447DD53B6BCA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FBB6-43B0-9AE6-447DD53B6BCA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FBB6-43B0-9AE6-447DD53B6BCA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FBB6-43B0-9AE6-447DD53B6BCA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FBB6-43B0-9AE6-447DD53B6BCA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FBB6-43B0-9AE6-447DD53B6BCA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FBB6-43B0-9AE6-447DD53B6BCA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FBB6-43B0-9AE6-447DD53B6BCA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'22'!$AL$17:$AL$28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FBB6-43B0-9AE6-447DD53B6BCA}"/>
            </c:ext>
          </c:extLst>
        </c:ser>
        <c:ser>
          <c:idx val="2"/>
          <c:order val="2"/>
          <c:tx>
            <c:strRef>
              <c:f>'22'!$AL$3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'22'!$AL$4:$AL$15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FBB6-43B0-9AE6-447DD53B6B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9682048"/>
        <c:axId val="1"/>
      </c:lineChart>
      <c:catAx>
        <c:axId val="1029682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029682048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'23'!$B$17:$B$28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'23'!$AK$17:$AK$28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5A-44B4-B0ED-AC27A7F513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026977008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0C5A-44B4-B0ED-AC27A7F51331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0C5A-44B4-B0ED-AC27A7F51331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0C5A-44B4-B0ED-AC27A7F51331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0C5A-44B4-B0ED-AC27A7F51331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0C5A-44B4-B0ED-AC27A7F51331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0C5A-44B4-B0ED-AC27A7F51331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0C5A-44B4-B0ED-AC27A7F51331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0C5A-44B4-B0ED-AC27A7F51331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0C5A-44B4-B0ED-AC27A7F51331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0C5A-44B4-B0ED-AC27A7F51331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0C5A-44B4-B0ED-AC27A7F51331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'23'!$AL$17:$AL$28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0C5A-44B4-B0ED-AC27A7F51331}"/>
            </c:ext>
          </c:extLst>
        </c:ser>
        <c:ser>
          <c:idx val="2"/>
          <c:order val="2"/>
          <c:tx>
            <c:strRef>
              <c:f>'23'!$AL$3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'23'!$AL$4:$AL$15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0C5A-44B4-B0ED-AC27A7F513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6977008"/>
        <c:axId val="1"/>
      </c:lineChart>
      <c:catAx>
        <c:axId val="1026977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026977008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'24'!$B$17:$B$28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'24'!$AK$17:$AK$28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08-4AF9-A0B8-FF7DFDDD03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026976176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6D08-4AF9-A0B8-FF7DFDDD03ED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D08-4AF9-A0B8-FF7DFDDD03ED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D08-4AF9-A0B8-FF7DFDDD03ED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D08-4AF9-A0B8-FF7DFDDD03ED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6D08-4AF9-A0B8-FF7DFDDD03ED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6D08-4AF9-A0B8-FF7DFDDD03ED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6D08-4AF9-A0B8-FF7DFDDD03ED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6D08-4AF9-A0B8-FF7DFDDD03ED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6D08-4AF9-A0B8-FF7DFDDD03ED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6D08-4AF9-A0B8-FF7DFDDD03ED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6D08-4AF9-A0B8-FF7DFDDD03ED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'24'!$AL$17:$AL$28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6D08-4AF9-A0B8-FF7DFDDD03ED}"/>
            </c:ext>
          </c:extLst>
        </c:ser>
        <c:ser>
          <c:idx val="2"/>
          <c:order val="2"/>
          <c:tx>
            <c:strRef>
              <c:f>'24'!$AL$3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'24'!$AL$4:$AL$15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6D08-4AF9-A0B8-FF7DFDDD03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6976176"/>
        <c:axId val="1"/>
      </c:lineChart>
      <c:catAx>
        <c:axId val="1026976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026976176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052631578947368E-2"/>
          <c:y val="0.11640271785465162"/>
          <c:w val="0.97473684210526312"/>
          <c:h val="0.74603560079572173"/>
        </c:manualLayout>
      </c:layout>
      <c:barChart>
        <c:barDir val="col"/>
        <c:grouping val="stacked"/>
        <c:varyColors val="0"/>
        <c:ser>
          <c:idx val="0"/>
          <c:order val="0"/>
          <c:tx>
            <c:v>Días realizados por mes</c:v>
          </c:tx>
          <c:spPr>
            <a:solidFill>
              <a:srgbClr val="5F5F5A"/>
            </a:solidFill>
            <a:ln w="25400">
              <a:noFill/>
            </a:ln>
          </c:spPr>
          <c:invertIfNegative val="0"/>
          <c:cat>
            <c:strRef>
              <c:f>'25'!$B$17:$B$28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'25'!$AK$17:$AK$28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72-4950-8445-86072DB10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026978256"/>
        <c:axId val="1"/>
      </c:barChart>
      <c:lineChart>
        <c:grouping val="standard"/>
        <c:varyColors val="0"/>
        <c:ser>
          <c:idx val="1"/>
          <c:order val="1"/>
          <c:tx>
            <c:v>Acum</c:v>
          </c:tx>
          <c:spPr>
            <a:ln w="12700">
              <a:solidFill>
                <a:srgbClr val="5F5F5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C72-4950-8445-86072DB10C33}"/>
                </c:ext>
              </c:extLst>
            </c:dLbl>
            <c:dLbl>
              <c:idx val="2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C72-4950-8445-86072DB10C33}"/>
                </c:ext>
              </c:extLst>
            </c:dLbl>
            <c:dLbl>
              <c:idx val="3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C72-4950-8445-86072DB10C33}"/>
                </c:ext>
              </c:extLst>
            </c:dLbl>
            <c:dLbl>
              <c:idx val="4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8C72-4950-8445-86072DB10C33}"/>
                </c:ext>
              </c:extLst>
            </c:dLbl>
            <c:dLbl>
              <c:idx val="5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8C72-4950-8445-86072DB10C33}"/>
                </c:ext>
              </c:extLst>
            </c:dLbl>
            <c:dLbl>
              <c:idx val="6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8C72-4950-8445-86072DB10C33}"/>
                </c:ext>
              </c:extLst>
            </c:dLbl>
            <c:dLbl>
              <c:idx val="7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8C72-4950-8445-86072DB10C33}"/>
                </c:ext>
              </c:extLst>
            </c:dLbl>
            <c:dLbl>
              <c:idx val="8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8C72-4950-8445-86072DB10C33}"/>
                </c:ext>
              </c:extLst>
            </c:dLbl>
            <c:dLbl>
              <c:idx val="9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8C72-4950-8445-86072DB10C33}"/>
                </c:ext>
              </c:extLst>
            </c:dLbl>
            <c:dLbl>
              <c:idx val="10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8C72-4950-8445-86072DB10C33}"/>
                </c:ext>
              </c:extLst>
            </c:dLbl>
            <c:dLbl>
              <c:idx val="11"/>
              <c:numFmt formatCode="0.0" sourceLinked="0"/>
              <c:spPr>
                <a:solidFill>
                  <a:srgbClr val="E6E6E6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txPr>
                <a:bodyPr/>
                <a:lstStyle/>
                <a:p>
                  <a:pPr>
                    <a:defRPr sz="725" b="0" i="0" u="none" strike="noStrike" baseline="0">
                      <a:solidFill>
                        <a:srgbClr val="000000"/>
                      </a:solidFill>
                      <a:latin typeface="Small Fonts"/>
                      <a:ea typeface="Small Fonts"/>
                      <a:cs typeface="Small Fonts"/>
                    </a:defRPr>
                  </a:pPr>
                  <a:endParaRPr lang="ca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8C72-4950-8445-86072DB10C33}"/>
                </c:ext>
              </c:extLst>
            </c:dLbl>
            <c:numFmt formatCode="0.0" sourceLinked="0"/>
            <c:spPr>
              <a:solidFill>
                <a:srgbClr val="E6E6E6"/>
              </a:solidFill>
              <a:ln w="3175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25" b="0" i="0" u="none" strike="noStrike" baseline="0">
                    <a:solidFill>
                      <a:srgbClr val="000000"/>
                    </a:solidFill>
                    <a:latin typeface="Small Fonts"/>
                    <a:ea typeface="Small Fonts"/>
                    <a:cs typeface="Small Fonts"/>
                  </a:defRPr>
                </a:pPr>
                <a:endParaRPr lang="ca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'25'!$AL$17:$AL$28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8C72-4950-8445-86072DB10C33}"/>
            </c:ext>
          </c:extLst>
        </c:ser>
        <c:ser>
          <c:idx val="2"/>
          <c:order val="2"/>
          <c:tx>
            <c:strRef>
              <c:f>'25'!$AL$3</c:f>
              <c:strCache>
                <c:ptCount val="1"/>
                <c:pt idx="0">
                  <c:v>Máximo días permitidos</c:v>
                </c:pt>
              </c:strCache>
            </c:strRef>
          </c:tx>
          <c:spPr>
            <a:ln w="3175">
              <a:solidFill>
                <a:srgbClr val="66CCFF"/>
              </a:solidFill>
              <a:prstDash val="solid"/>
            </a:ln>
          </c:spPr>
          <c:marker>
            <c:symbol val="none"/>
          </c:marker>
          <c:val>
            <c:numRef>
              <c:f>'25'!$AL$4:$AL$15</c:f>
              <c:numCache>
                <c:formatCode>#,##0.0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8C72-4950-8445-86072DB10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6978256"/>
        <c:axId val="1"/>
      </c:lineChart>
      <c:catAx>
        <c:axId val="1026978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Small Fonts"/>
                <a:ea typeface="Small Fonts"/>
                <a:cs typeface="Small Fonts"/>
              </a:defRPr>
            </a:pPr>
            <a:endParaRPr lang="ca-ES"/>
          </a:p>
        </c:txPr>
        <c:crossAx val="1026978256"/>
        <c:crosses val="autoZero"/>
        <c:crossBetween val="between"/>
      </c:valAx>
      <c:spPr>
        <a:solidFill>
          <a:srgbClr val="EAEAEA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207761825832736"/>
          <c:y val="3.4189182342066714E-2"/>
          <c:w val="0.64215393264347609"/>
          <c:h val="6.83783646841334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65" b="0" i="0" u="none" strike="noStrike" baseline="0">
              <a:solidFill>
                <a:srgbClr val="000000"/>
              </a:solidFill>
              <a:latin typeface="Small Fonts"/>
              <a:ea typeface="Small Fonts"/>
              <a:cs typeface="Small Font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EAEAEA"/>
    </a:solidFill>
    <a:ln w="3175">
      <a:solidFill>
        <a:srgbClr val="FFFFFF"/>
      </a:solidFill>
      <a:prstDash val="solid"/>
    </a:ln>
  </c:spPr>
  <c:txPr>
    <a:bodyPr/>
    <a:lstStyle/>
    <a:p>
      <a:pPr>
        <a:defRPr sz="725" b="0" i="0" u="none" strike="noStrike" baseline="0">
          <a:solidFill>
            <a:srgbClr val="000000"/>
          </a:solidFill>
          <a:latin typeface="Small Fonts"/>
          <a:ea typeface="Small Fonts"/>
          <a:cs typeface="Small Fonts"/>
        </a:defRPr>
      </a:pPr>
      <a:endParaRPr lang="ca-ES"/>
    </a:p>
  </c:txPr>
  <c:printSettings>
    <c:headerFooter alignWithMargins="0"/>
    <c:pageMargins b="1" l="0.75" r="0.75" t="1" header="0.5" footer="0.5"/>
    <c:pageSetup orientation="portrait"/>
  </c:printSettings>
</c:chartSpace>
</file>

<file path=xl/ctrlProps/ctrlProp1.xml><?xml version="1.0" encoding="utf-8"?>
<formControlPr xmlns="http://schemas.microsoft.com/office/spreadsheetml/2009/9/main" objectType="Spin" dx="16" fmlaLink="$J$7" max="25" min="1" page="10" val="25"/>
</file>

<file path=xl/ctrlProps/ctrlProp2.xml><?xml version="1.0" encoding="utf-8"?>
<formControlPr xmlns="http://schemas.microsoft.com/office/spreadsheetml/2009/9/main" objectType="Spin" dx="16" fmlaLink="$J$6" max="45" page="10" val="3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0</xdr:rowOff>
    </xdr:from>
    <xdr:to>
      <xdr:col>18</xdr:col>
      <xdr:colOff>0</xdr:colOff>
      <xdr:row>17</xdr:row>
      <xdr:rowOff>0</xdr:rowOff>
    </xdr:to>
    <xdr:sp macro="" textlink="">
      <xdr:nvSpPr>
        <xdr:cNvPr id="821" name="Text Box 27">
          <a:extLst>
            <a:ext uri="{FF2B5EF4-FFF2-40B4-BE49-F238E27FC236}">
              <a16:creationId xmlns:a16="http://schemas.microsoft.com/office/drawing/2014/main" id="{00000000-0008-0000-0100-000035030000}"/>
            </a:ext>
          </a:extLst>
        </xdr:cNvPr>
        <xdr:cNvSpPr txBox="1"/>
      </xdr:nvSpPr>
      <xdr:spPr bwMode="auto">
        <a:xfrm>
          <a:off x="581025" y="4038600"/>
          <a:ext cx="6572250" cy="990600"/>
        </a:xfrm>
        <a:prstGeom prst="rect">
          <a:avLst/>
        </a:prstGeom>
        <a:noFill/>
        <a:ln>
          <a:noFill/>
        </a:ln>
        <a:effectLst>
          <a:prstShdw prst="shdw17" dist="17961" dir="2700000">
            <a:srgbClr val="8A8A8A">
              <a:alpha val="74998"/>
            </a:srgbClr>
          </a:prstShdw>
        </a:effectLst>
      </xdr:spPr>
      <xdr:txBody>
        <a:bodyPr vertOverflow="clip" wrap="square" lIns="144000" tIns="118800" rIns="90000" bIns="46800" anchor="t" upright="1"/>
        <a:lstStyle/>
        <a:p>
          <a:pPr algn="l" rtl="0">
            <a:defRPr sz="1000"/>
          </a:pPr>
          <a:r>
            <a:rPr lang="es" sz="1300" b="0" i="0" u="non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Utilice la herramienta que le facilitamos y controle de una forma sencilla y personalizada los días de vacaciones que sus empleados han devengado y disfrutado. Sepa que los datos se actualizan automáticamente a la fecha concreta en que acceda a la aplicación.</a:t>
          </a:r>
        </a:p>
        <a:p>
          <a:pPr algn="l" rtl="0"/>
          <a:endParaRPr lang="es" sz="1300" b="0" i="0" u="none" baseline="0">
            <a:solidFill>
              <a:srgbClr val="000000"/>
            </a:solidFill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19</xdr:col>
      <xdr:colOff>0</xdr:colOff>
      <xdr:row>25</xdr:row>
      <xdr:rowOff>0</xdr:rowOff>
    </xdr:to>
    <xdr:sp macro="" textlink="" fLocksText="0">
      <xdr:nvSpPr>
        <xdr:cNvPr id="822" name="Rectangle 2" descr="50%">
          <a:extLst>
            <a:ext uri="{FF2B5EF4-FFF2-40B4-BE49-F238E27FC236}">
              <a16:creationId xmlns:a16="http://schemas.microsoft.com/office/drawing/2014/main" id="{00000000-0008-0000-0100-000036030000}"/>
            </a:ext>
          </a:extLst>
        </xdr:cNvPr>
        <xdr:cNvSpPr/>
      </xdr:nvSpPr>
      <xdr:spPr bwMode="auto">
        <a:xfrm>
          <a:off x="390525" y="247650"/>
          <a:ext cx="6953250" cy="6762750"/>
        </a:xfrm>
        <a:prstGeom prst="rect">
          <a:avLst/>
        </a:prstGeom>
        <a:noFill/>
        <a:ln w="9525">
          <a:solidFill>
            <a:srgbClr val="91918C"/>
          </a:solidFill>
          <a:miter lim="800000"/>
        </a:ln>
        <a:effectLst>
          <a:prstShdw prst="shdw17" dist="17961" dir="2700000">
            <a:srgbClr val="575754">
              <a:alpha val="74998"/>
            </a:srgbClr>
          </a:prstShdw>
        </a:effectLst>
      </xdr:spPr>
      <xdr:txBody>
        <a:bodyPr/>
        <a:lstStyle/>
        <a:p>
          <a:pPr algn="ctr"/>
          <a:endParaRPr lang="es"/>
        </a:p>
      </xdr:txBody>
    </xdr:sp>
    <xdr:clientData fPrintsWithSheet="0"/>
  </xdr:twoCellAnchor>
  <xdr:twoCellAnchor>
    <xdr:from>
      <xdr:col>2</xdr:col>
      <xdr:colOff>0</xdr:colOff>
      <xdr:row>20</xdr:row>
      <xdr:rowOff>0</xdr:rowOff>
    </xdr:from>
    <xdr:to>
      <xdr:col>18</xdr:col>
      <xdr:colOff>0</xdr:colOff>
      <xdr:row>24</xdr:row>
      <xdr:rowOff>0</xdr:rowOff>
    </xdr:to>
    <xdr:grpSp>
      <xdr:nvGrpSpPr>
        <xdr:cNvPr id="2681769" name="Group 3">
          <a:extLst>
            <a:ext uri="{FF2B5EF4-FFF2-40B4-BE49-F238E27FC236}">
              <a16:creationId xmlns:a16="http://schemas.microsoft.com/office/drawing/2014/main" id="{00000000-0008-0000-0100-0000A9EB2800}"/>
            </a:ext>
          </a:extLst>
        </xdr:cNvPr>
        <xdr:cNvGrpSpPr>
          <a:grpSpLocks/>
        </xdr:cNvGrpSpPr>
      </xdr:nvGrpSpPr>
      <xdr:grpSpPr bwMode="auto">
        <a:xfrm>
          <a:off x="580159" y="5818909"/>
          <a:ext cx="6563591" cy="1004455"/>
          <a:chOff x="878" y="692"/>
          <a:chExt cx="40" cy="52"/>
        </a:xfrm>
      </xdr:grpSpPr>
      <xdr:sp macro="" textlink="">
        <xdr:nvSpPr>
          <xdr:cNvPr id="2681787" name="Line 4">
            <a:extLst>
              <a:ext uri="{FF2B5EF4-FFF2-40B4-BE49-F238E27FC236}">
                <a16:creationId xmlns:a16="http://schemas.microsoft.com/office/drawing/2014/main" id="{00000000-0008-0000-0100-0000BBEB2800}"/>
              </a:ext>
            </a:extLst>
          </xdr:cNvPr>
          <xdr:cNvSpPr>
            <a:spLocks noChangeShapeType="1"/>
          </xdr:cNvSpPr>
        </xdr:nvSpPr>
        <xdr:spPr bwMode="auto">
          <a:xfrm>
            <a:off x="878" y="692"/>
            <a:ext cx="40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5F5F5A" mc:Ignorable="a14" a14:legacySpreadsheetColorIndex="16"/>
            </a:solidFill>
            <a:round/>
            <a:headEnd/>
            <a:tailEnd/>
          </a:ln>
          <a:effectLst>
            <a:prstShdw prst="shdw17" dist="17961" dir="2700000">
              <a:srgbClr val="393936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81788" name="Line 5">
            <a:extLst>
              <a:ext uri="{FF2B5EF4-FFF2-40B4-BE49-F238E27FC236}">
                <a16:creationId xmlns:a16="http://schemas.microsoft.com/office/drawing/2014/main" id="{00000000-0008-0000-0100-0000BCEB2800}"/>
              </a:ext>
            </a:extLst>
          </xdr:cNvPr>
          <xdr:cNvSpPr>
            <a:spLocks noChangeShapeType="1"/>
          </xdr:cNvSpPr>
        </xdr:nvSpPr>
        <xdr:spPr bwMode="auto">
          <a:xfrm>
            <a:off x="878" y="692"/>
            <a:ext cx="0" cy="52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5F5F5A" mc:Ignorable="a14" a14:legacySpreadsheetColorIndex="16"/>
            </a:solidFill>
            <a:round/>
            <a:headEnd/>
            <a:tailEnd/>
          </a:ln>
          <a:effectLst>
            <a:prstShdw prst="shdw17" dist="17961" dir="2700000">
              <a:srgbClr val="393936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81789" name="Line 6">
            <a:extLst>
              <a:ext uri="{FF2B5EF4-FFF2-40B4-BE49-F238E27FC236}">
                <a16:creationId xmlns:a16="http://schemas.microsoft.com/office/drawing/2014/main" id="{00000000-0008-0000-0100-0000BDEB2800}"/>
              </a:ext>
            </a:extLst>
          </xdr:cNvPr>
          <xdr:cNvSpPr>
            <a:spLocks noChangeShapeType="1"/>
          </xdr:cNvSpPr>
        </xdr:nvSpPr>
        <xdr:spPr bwMode="auto">
          <a:xfrm>
            <a:off x="878" y="744"/>
            <a:ext cx="40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5F5F5A" mc:Ignorable="a14" a14:legacySpreadsheetColorIndex="16"/>
            </a:solidFill>
            <a:round/>
            <a:headEnd/>
            <a:tailEnd/>
          </a:ln>
          <a:effectLst>
            <a:prstShdw prst="shdw17" dist="17961" dir="2700000">
              <a:srgbClr val="393936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81790" name="Line 7">
            <a:extLst>
              <a:ext uri="{FF2B5EF4-FFF2-40B4-BE49-F238E27FC236}">
                <a16:creationId xmlns:a16="http://schemas.microsoft.com/office/drawing/2014/main" id="{00000000-0008-0000-0100-0000BEEB2800}"/>
              </a:ext>
            </a:extLst>
          </xdr:cNvPr>
          <xdr:cNvSpPr>
            <a:spLocks noChangeShapeType="1"/>
          </xdr:cNvSpPr>
        </xdr:nvSpPr>
        <xdr:spPr bwMode="auto">
          <a:xfrm>
            <a:off x="918" y="692"/>
            <a:ext cx="0" cy="52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5F5F5A" mc:Ignorable="a14" a14:legacySpreadsheetColorIndex="16"/>
            </a:solidFill>
            <a:round/>
            <a:headEnd/>
            <a:tailEnd/>
          </a:ln>
          <a:effectLst>
            <a:prstShdw prst="shdw17" dist="17961" dir="2700000">
              <a:srgbClr val="393936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20974</xdr:colOff>
      <xdr:row>6</xdr:row>
      <xdr:rowOff>295275</xdr:rowOff>
    </xdr:from>
    <xdr:to>
      <xdr:col>18</xdr:col>
      <xdr:colOff>21029</xdr:colOff>
      <xdr:row>11</xdr:row>
      <xdr:rowOff>0</xdr:rowOff>
    </xdr:to>
    <xdr:sp macro="" textlink="">
      <xdr:nvSpPr>
        <xdr:cNvPr id="824" name="Text Box 9">
          <a:extLst>
            <a:ext uri="{FF2B5EF4-FFF2-40B4-BE49-F238E27FC236}">
              <a16:creationId xmlns:a16="http://schemas.microsoft.com/office/drawing/2014/main" id="{00000000-0008-0000-0100-000038030000}"/>
            </a:ext>
          </a:extLst>
        </xdr:cNvPr>
        <xdr:cNvSpPr txBox="1"/>
      </xdr:nvSpPr>
      <xdr:spPr bwMode="auto">
        <a:xfrm>
          <a:off x="609600" y="2657475"/>
          <a:ext cx="6572250" cy="885825"/>
        </a:xfrm>
        <a:prstGeom prst="rect">
          <a:avLst/>
        </a:prstGeom>
        <a:noFill/>
        <a:ln>
          <a:noFill/>
        </a:ln>
        <a:effectLst>
          <a:prstShdw prst="shdw17" dist="17961" dir="2700000">
            <a:srgbClr val="8A8A8A">
              <a:alpha val="74998"/>
            </a:srgbClr>
          </a:prstShdw>
        </a:effectLst>
      </xdr:spPr>
      <xdr:txBody>
        <a:bodyPr vertOverflow="clip" wrap="square" lIns="144000" tIns="118800" rIns="90000" bIns="46800" anchor="t" upright="1"/>
        <a:lstStyle/>
        <a:p>
          <a:pPr algn="l" rtl="0">
            <a:defRPr sz="1000"/>
          </a:pPr>
          <a:r>
            <a:rPr lang="es" sz="1300" b="0" i="0" u="non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El control de las vacaciones devengadas y disfrutadas por cada uno de sus empleados supone una carga administrativa importante. Pues bien, utilizar una buena herramienta le permitirá simplificar su trabajo y hacer un seguimiento personalizado.</a:t>
          </a:r>
        </a:p>
        <a:p>
          <a:pPr algn="l" rtl="0"/>
          <a:endParaRPr lang="es" sz="1300" b="0" i="0" u="none" baseline="0">
            <a:solidFill>
              <a:srgbClr val="000000"/>
            </a:solidFill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15</xdr:col>
      <xdr:colOff>0</xdr:colOff>
      <xdr:row>22</xdr:row>
      <xdr:rowOff>0</xdr:rowOff>
    </xdr:from>
    <xdr:to>
      <xdr:col>17</xdr:col>
      <xdr:colOff>0</xdr:colOff>
      <xdr:row>23</xdr:row>
      <xdr:rowOff>0</xdr:rowOff>
    </xdr:to>
    <xdr:grpSp>
      <xdr:nvGrpSpPr>
        <xdr:cNvPr id="2681771" name="Group 15">
          <a:extLst>
            <a:ext uri="{FF2B5EF4-FFF2-40B4-BE49-F238E27FC236}">
              <a16:creationId xmlns:a16="http://schemas.microsoft.com/office/drawing/2014/main" id="{00000000-0008-0000-0100-0000ABEB2800}"/>
            </a:ext>
          </a:extLst>
        </xdr:cNvPr>
        <xdr:cNvGrpSpPr>
          <a:grpSpLocks/>
        </xdr:cNvGrpSpPr>
      </xdr:nvGrpSpPr>
      <xdr:grpSpPr bwMode="auto">
        <a:xfrm>
          <a:off x="5619750" y="6321136"/>
          <a:ext cx="978477" cy="251114"/>
          <a:chOff x="878" y="692"/>
          <a:chExt cx="40" cy="52"/>
        </a:xfrm>
      </xdr:grpSpPr>
      <xdr:sp macro="" textlink="">
        <xdr:nvSpPr>
          <xdr:cNvPr id="2681783" name="Line 16">
            <a:extLst>
              <a:ext uri="{FF2B5EF4-FFF2-40B4-BE49-F238E27FC236}">
                <a16:creationId xmlns:a16="http://schemas.microsoft.com/office/drawing/2014/main" id="{00000000-0008-0000-0100-0000B7EB2800}"/>
              </a:ext>
            </a:extLst>
          </xdr:cNvPr>
          <xdr:cNvSpPr>
            <a:spLocks noChangeShapeType="1"/>
          </xdr:cNvSpPr>
        </xdr:nvSpPr>
        <xdr:spPr bwMode="auto">
          <a:xfrm>
            <a:off x="878" y="692"/>
            <a:ext cx="40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464646" mc:Ignorable="a14" a14:legacySpreadsheetColorIndex="21"/>
            </a:solidFill>
            <a:round/>
            <a:headEnd/>
            <a:tailEnd/>
          </a:ln>
          <a:effectLst>
            <a:prstShdw prst="shdw17" dist="17961" dir="2700000">
              <a:srgbClr val="2A2A2A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81784" name="Line 17">
            <a:extLst>
              <a:ext uri="{FF2B5EF4-FFF2-40B4-BE49-F238E27FC236}">
                <a16:creationId xmlns:a16="http://schemas.microsoft.com/office/drawing/2014/main" id="{00000000-0008-0000-0100-0000B8EB2800}"/>
              </a:ext>
            </a:extLst>
          </xdr:cNvPr>
          <xdr:cNvSpPr>
            <a:spLocks noChangeShapeType="1"/>
          </xdr:cNvSpPr>
        </xdr:nvSpPr>
        <xdr:spPr bwMode="auto">
          <a:xfrm>
            <a:off x="878" y="692"/>
            <a:ext cx="0" cy="52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464646" mc:Ignorable="a14" a14:legacySpreadsheetColorIndex="21"/>
            </a:solidFill>
            <a:round/>
            <a:headEnd/>
            <a:tailEnd/>
          </a:ln>
          <a:effectLst>
            <a:prstShdw prst="shdw17" dist="17961" dir="2700000">
              <a:srgbClr val="2A2A2A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81785" name="Line 18">
            <a:extLst>
              <a:ext uri="{FF2B5EF4-FFF2-40B4-BE49-F238E27FC236}">
                <a16:creationId xmlns:a16="http://schemas.microsoft.com/office/drawing/2014/main" id="{00000000-0008-0000-0100-0000B9EB2800}"/>
              </a:ext>
            </a:extLst>
          </xdr:cNvPr>
          <xdr:cNvSpPr>
            <a:spLocks noChangeShapeType="1"/>
          </xdr:cNvSpPr>
        </xdr:nvSpPr>
        <xdr:spPr bwMode="auto">
          <a:xfrm>
            <a:off x="878" y="744"/>
            <a:ext cx="40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464646" mc:Ignorable="a14" a14:legacySpreadsheetColorIndex="21"/>
            </a:solidFill>
            <a:round/>
            <a:headEnd/>
            <a:tailEnd/>
          </a:ln>
          <a:effectLst>
            <a:prstShdw prst="shdw17" dist="17961" dir="2700000">
              <a:srgbClr val="2A2A2A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81786" name="Line 19">
            <a:extLst>
              <a:ext uri="{FF2B5EF4-FFF2-40B4-BE49-F238E27FC236}">
                <a16:creationId xmlns:a16="http://schemas.microsoft.com/office/drawing/2014/main" id="{00000000-0008-0000-0100-0000BAEB2800}"/>
              </a:ext>
            </a:extLst>
          </xdr:cNvPr>
          <xdr:cNvSpPr>
            <a:spLocks noChangeShapeType="1"/>
          </xdr:cNvSpPr>
        </xdr:nvSpPr>
        <xdr:spPr bwMode="auto">
          <a:xfrm>
            <a:off x="918" y="692"/>
            <a:ext cx="0" cy="52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464646" mc:Ignorable="a14" a14:legacySpreadsheetColorIndex="21"/>
            </a:solidFill>
            <a:round/>
            <a:headEnd/>
            <a:tailEnd/>
          </a:ln>
          <a:effectLst>
            <a:prstShdw prst="shdw17" dist="17961" dir="2700000">
              <a:srgbClr val="2A2A2A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15</xdr:col>
      <xdr:colOff>0</xdr:colOff>
      <xdr:row>21</xdr:row>
      <xdr:rowOff>0</xdr:rowOff>
    </xdr:from>
    <xdr:to>
      <xdr:col>17</xdr:col>
      <xdr:colOff>0</xdr:colOff>
      <xdr:row>22</xdr:row>
      <xdr:rowOff>0</xdr:rowOff>
    </xdr:to>
    <xdr:grpSp>
      <xdr:nvGrpSpPr>
        <xdr:cNvPr id="2681772" name="Group 20">
          <a:extLst>
            <a:ext uri="{FF2B5EF4-FFF2-40B4-BE49-F238E27FC236}">
              <a16:creationId xmlns:a16="http://schemas.microsoft.com/office/drawing/2014/main" id="{00000000-0008-0000-0100-0000ACEB2800}"/>
            </a:ext>
          </a:extLst>
        </xdr:cNvPr>
        <xdr:cNvGrpSpPr>
          <a:grpSpLocks/>
        </xdr:cNvGrpSpPr>
      </xdr:nvGrpSpPr>
      <xdr:grpSpPr bwMode="auto">
        <a:xfrm>
          <a:off x="5619750" y="6070023"/>
          <a:ext cx="978477" cy="251113"/>
          <a:chOff x="878" y="692"/>
          <a:chExt cx="40" cy="52"/>
        </a:xfrm>
      </xdr:grpSpPr>
      <xdr:sp macro="" textlink="">
        <xdr:nvSpPr>
          <xdr:cNvPr id="2681779" name="Line 21">
            <a:extLst>
              <a:ext uri="{FF2B5EF4-FFF2-40B4-BE49-F238E27FC236}">
                <a16:creationId xmlns:a16="http://schemas.microsoft.com/office/drawing/2014/main" id="{00000000-0008-0000-0100-0000B3EB2800}"/>
              </a:ext>
            </a:extLst>
          </xdr:cNvPr>
          <xdr:cNvSpPr>
            <a:spLocks noChangeShapeType="1"/>
          </xdr:cNvSpPr>
        </xdr:nvSpPr>
        <xdr:spPr bwMode="auto">
          <a:xfrm>
            <a:off x="878" y="692"/>
            <a:ext cx="40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464646" mc:Ignorable="a14" a14:legacySpreadsheetColorIndex="21"/>
            </a:solidFill>
            <a:round/>
            <a:headEnd/>
            <a:tailEnd/>
          </a:ln>
          <a:effectLst>
            <a:prstShdw prst="shdw17" dist="17961" dir="2700000">
              <a:srgbClr val="2A2A2A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81780" name="Line 22">
            <a:extLst>
              <a:ext uri="{FF2B5EF4-FFF2-40B4-BE49-F238E27FC236}">
                <a16:creationId xmlns:a16="http://schemas.microsoft.com/office/drawing/2014/main" id="{00000000-0008-0000-0100-0000B4EB2800}"/>
              </a:ext>
            </a:extLst>
          </xdr:cNvPr>
          <xdr:cNvSpPr>
            <a:spLocks noChangeShapeType="1"/>
          </xdr:cNvSpPr>
        </xdr:nvSpPr>
        <xdr:spPr bwMode="auto">
          <a:xfrm>
            <a:off x="878" y="692"/>
            <a:ext cx="0" cy="52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464646" mc:Ignorable="a14" a14:legacySpreadsheetColorIndex="21"/>
            </a:solidFill>
            <a:round/>
            <a:headEnd/>
            <a:tailEnd/>
          </a:ln>
          <a:effectLst>
            <a:prstShdw prst="shdw17" dist="17961" dir="2700000">
              <a:srgbClr val="2A2A2A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81781" name="Line 23">
            <a:extLst>
              <a:ext uri="{FF2B5EF4-FFF2-40B4-BE49-F238E27FC236}">
                <a16:creationId xmlns:a16="http://schemas.microsoft.com/office/drawing/2014/main" id="{00000000-0008-0000-0100-0000B5EB2800}"/>
              </a:ext>
            </a:extLst>
          </xdr:cNvPr>
          <xdr:cNvSpPr>
            <a:spLocks noChangeShapeType="1"/>
          </xdr:cNvSpPr>
        </xdr:nvSpPr>
        <xdr:spPr bwMode="auto">
          <a:xfrm>
            <a:off x="878" y="744"/>
            <a:ext cx="40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464646" mc:Ignorable="a14" a14:legacySpreadsheetColorIndex="21"/>
            </a:solidFill>
            <a:round/>
            <a:headEnd/>
            <a:tailEnd/>
          </a:ln>
          <a:effectLst>
            <a:prstShdw prst="shdw17" dist="17961" dir="2700000">
              <a:srgbClr val="2A2A2A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81782" name="Line 24">
            <a:extLst>
              <a:ext uri="{FF2B5EF4-FFF2-40B4-BE49-F238E27FC236}">
                <a16:creationId xmlns:a16="http://schemas.microsoft.com/office/drawing/2014/main" id="{00000000-0008-0000-0100-0000B6EB2800}"/>
              </a:ext>
            </a:extLst>
          </xdr:cNvPr>
          <xdr:cNvSpPr>
            <a:spLocks noChangeShapeType="1"/>
          </xdr:cNvSpPr>
        </xdr:nvSpPr>
        <xdr:spPr bwMode="auto">
          <a:xfrm>
            <a:off x="918" y="692"/>
            <a:ext cx="0" cy="52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464646" mc:Ignorable="a14" a14:legacySpreadsheetColorIndex="21"/>
            </a:solidFill>
            <a:round/>
            <a:headEnd/>
            <a:tailEnd/>
          </a:ln>
          <a:effectLst>
            <a:prstShdw prst="shdw17" dist="17961" dir="2700000">
              <a:srgbClr val="2A2A2A">
                <a:alpha val="74997"/>
              </a:srgbClr>
            </a:prstShdw>
          </a:effectLst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oneCellAnchor>
    <xdr:from>
      <xdr:col>2</xdr:col>
      <xdr:colOff>11430</xdr:colOff>
      <xdr:row>12</xdr:row>
      <xdr:rowOff>0</xdr:rowOff>
    </xdr:from>
    <xdr:ext cx="163132" cy="246435"/>
    <xdr:sp macro="" textlink="">
      <xdr:nvSpPr>
        <xdr:cNvPr id="827" name="Text Box 25">
          <a:extLst>
            <a:ext uri="{FF2B5EF4-FFF2-40B4-BE49-F238E27FC236}">
              <a16:creationId xmlns:a16="http://schemas.microsoft.com/office/drawing/2014/main" id="{00000000-0008-0000-0100-00003B030000}"/>
            </a:ext>
          </a:extLst>
        </xdr:cNvPr>
        <xdr:cNvSpPr txBox="1"/>
      </xdr:nvSpPr>
      <xdr:spPr bwMode="auto">
        <a:xfrm>
          <a:off x="600075" y="3790950"/>
          <a:ext cx="155364" cy="221407"/>
        </a:xfrm>
        <a:prstGeom prst="rect">
          <a:avLst/>
        </a:prstGeom>
        <a:solidFill>
          <a:srgbClr val="FF0000"/>
        </a:solidFill>
        <a:ln>
          <a:noFill/>
        </a:ln>
        <a:effectLst>
          <a:prstShdw prst="shdw17" dist="17961" dir="2700000">
            <a:srgbClr val="7F7F7F">
              <a:alpha val="74998"/>
            </a:srgbClr>
          </a:prstShdw>
        </a:effectLst>
      </xdr:spPr>
      <xdr:txBody>
        <a:bodyPr wrap="none" lIns="36576" tIns="22860" rIns="36576" bIns="22860" anchor="ctr" upright="1">
          <a:spAutoFit/>
        </a:bodyPr>
        <a:lstStyle/>
        <a:p>
          <a:pPr algn="ctr" rtl="0"/>
          <a:r>
            <a:rPr lang="es" sz="1200" b="0" i="0" u="none" baseline="0">
              <a:solidFill>
                <a:srgbClr val="FFFFFF"/>
              </a:solidFill>
              <a:latin typeface="Wingdings 3"/>
              <a:ea typeface="Wingdings 3"/>
              <a:cs typeface="Wingdings 3"/>
            </a:rPr>
            <a:t>}</a:t>
          </a:r>
        </a:p>
      </xdr:txBody>
    </xdr:sp>
    <xdr:clientData/>
  </xdr:oneCellAnchor>
  <xdr:oneCellAnchor>
    <xdr:from>
      <xdr:col>2</xdr:col>
      <xdr:colOff>11430</xdr:colOff>
      <xdr:row>5</xdr:row>
      <xdr:rowOff>238125</xdr:rowOff>
    </xdr:from>
    <xdr:ext cx="163132" cy="246435"/>
    <xdr:sp macro="" textlink="">
      <xdr:nvSpPr>
        <xdr:cNvPr id="828" name="Text Box 26">
          <a:extLst>
            <a:ext uri="{FF2B5EF4-FFF2-40B4-BE49-F238E27FC236}">
              <a16:creationId xmlns:a16="http://schemas.microsoft.com/office/drawing/2014/main" id="{00000000-0008-0000-0100-00003C030000}"/>
            </a:ext>
          </a:extLst>
        </xdr:cNvPr>
        <xdr:cNvSpPr txBox="1"/>
      </xdr:nvSpPr>
      <xdr:spPr bwMode="auto">
        <a:xfrm>
          <a:off x="600075" y="2352675"/>
          <a:ext cx="155364" cy="221407"/>
        </a:xfrm>
        <a:prstGeom prst="rect">
          <a:avLst/>
        </a:prstGeom>
        <a:solidFill>
          <a:srgbClr val="464646"/>
        </a:solidFill>
        <a:ln>
          <a:noFill/>
        </a:ln>
        <a:effectLst>
          <a:prstShdw prst="shdw17" dist="17961" dir="2700000">
            <a:srgbClr val="2A2A2A">
              <a:alpha val="74998"/>
            </a:srgbClr>
          </a:prstShdw>
        </a:effectLst>
      </xdr:spPr>
      <xdr:txBody>
        <a:bodyPr wrap="none" lIns="36576" tIns="22860" rIns="36576" bIns="22860" anchor="ctr" upright="1">
          <a:spAutoFit/>
        </a:bodyPr>
        <a:lstStyle/>
        <a:p>
          <a:pPr algn="ctr" rtl="0"/>
          <a:r>
            <a:rPr lang="es" sz="1200" b="0" i="0" u="none" baseline="0">
              <a:solidFill>
                <a:srgbClr val="FFFFFF"/>
              </a:solidFill>
              <a:latin typeface="Wingdings 3"/>
              <a:ea typeface="Wingdings 3"/>
              <a:cs typeface="Wingdings 3"/>
            </a:rPr>
            <a:t>}</a:t>
          </a:r>
        </a:p>
      </xdr:txBody>
    </xdr:sp>
    <xdr:clientData/>
  </xdr:oneCellAnchor>
  <xdr:twoCellAnchor>
    <xdr:from>
      <xdr:col>16</xdr:col>
      <xdr:colOff>457293</xdr:colOff>
      <xdr:row>21</xdr:row>
      <xdr:rowOff>9674</xdr:rowOff>
    </xdr:from>
    <xdr:to>
      <xdr:col>16</xdr:col>
      <xdr:colOff>525762</xdr:colOff>
      <xdr:row>21</xdr:row>
      <xdr:rowOff>84162</xdr:rowOff>
    </xdr:to>
    <xdr:sp macro="" textlink="" fLocksText="0">
      <xdr:nvSpPr>
        <xdr:cNvPr id="829" name="Rectangle 29">
          <a:extLst>
            <a:ext uri="{FF2B5EF4-FFF2-40B4-BE49-F238E27FC236}">
              <a16:creationId xmlns:a16="http://schemas.microsoft.com/office/drawing/2014/main" id="{00000000-0008-0000-0100-00003D030000}"/>
            </a:ext>
          </a:extLst>
        </xdr:cNvPr>
        <xdr:cNvSpPr/>
      </xdr:nvSpPr>
      <xdr:spPr bwMode="auto">
        <a:xfrm>
          <a:off x="6515100" y="6029325"/>
          <a:ext cx="76200" cy="76200"/>
        </a:xfrm>
        <a:prstGeom prst="rect">
          <a:avLst/>
        </a:prstGeom>
        <a:solidFill>
          <a:srgbClr val="464646"/>
        </a:solidFill>
        <a:ln w="9525">
          <a:solidFill>
            <a:srgbClr val="464646"/>
          </a:solidFill>
          <a:miter lim="800000"/>
        </a:ln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16</xdr:col>
      <xdr:colOff>457293</xdr:colOff>
      <xdr:row>22</xdr:row>
      <xdr:rowOff>9674</xdr:rowOff>
    </xdr:from>
    <xdr:to>
      <xdr:col>16</xdr:col>
      <xdr:colOff>525762</xdr:colOff>
      <xdr:row>22</xdr:row>
      <xdr:rowOff>84162</xdr:rowOff>
    </xdr:to>
    <xdr:sp macro="" textlink="" fLocksText="0">
      <xdr:nvSpPr>
        <xdr:cNvPr id="830" name="Rectangle 30">
          <a:extLst>
            <a:ext uri="{FF2B5EF4-FFF2-40B4-BE49-F238E27FC236}">
              <a16:creationId xmlns:a16="http://schemas.microsoft.com/office/drawing/2014/main" id="{00000000-0008-0000-0100-00003E030000}"/>
            </a:ext>
          </a:extLst>
        </xdr:cNvPr>
        <xdr:cNvSpPr/>
      </xdr:nvSpPr>
      <xdr:spPr bwMode="auto">
        <a:xfrm>
          <a:off x="6515100" y="6276975"/>
          <a:ext cx="76200" cy="76200"/>
        </a:xfrm>
        <a:prstGeom prst="rect">
          <a:avLst/>
        </a:prstGeom>
        <a:solidFill>
          <a:srgbClr val="464646"/>
        </a:solidFill>
        <a:ln w="9525">
          <a:solidFill>
            <a:srgbClr val="464646"/>
          </a:solidFill>
          <a:miter lim="800000"/>
        </a:ln>
      </xdr:spPr>
      <xdr:txBody>
        <a:bodyPr/>
        <a:lstStyle/>
        <a:p>
          <a:pPr algn="ctr"/>
          <a:endParaRPr lang="es"/>
        </a:p>
      </xdr:txBody>
    </xdr:sp>
    <xdr:clientData/>
  </xdr:twoCellAnchor>
  <xdr:twoCellAnchor editAs="oneCell">
    <xdr:from>
      <xdr:col>2</xdr:col>
      <xdr:colOff>0</xdr:colOff>
      <xdr:row>2</xdr:row>
      <xdr:rowOff>0</xdr:rowOff>
    </xdr:from>
    <xdr:to>
      <xdr:col>18</xdr:col>
      <xdr:colOff>0</xdr:colOff>
      <xdr:row>2</xdr:row>
      <xdr:rowOff>1135380</xdr:rowOff>
    </xdr:to>
    <xdr:pic>
      <xdr:nvPicPr>
        <xdr:cNvPr id="2681777" name="Picture 1">
          <a:extLst>
            <a:ext uri="{FF2B5EF4-FFF2-40B4-BE49-F238E27FC236}">
              <a16:creationId xmlns:a16="http://schemas.microsoft.com/office/drawing/2014/main" id="{00000000-0008-0000-0100-0000B1EB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502920"/>
          <a:ext cx="6019800" cy="1135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21</xdr:row>
      <xdr:rowOff>7620</xdr:rowOff>
    </xdr:from>
    <xdr:to>
      <xdr:col>4</xdr:col>
      <xdr:colOff>274320</xdr:colOff>
      <xdr:row>22</xdr:row>
      <xdr:rowOff>0</xdr:rowOff>
    </xdr:to>
    <xdr:pic>
      <xdr:nvPicPr>
        <xdr:cNvPr id="2681778" name="Picture 5">
          <a:extLst>
            <a:ext uri="{FF2B5EF4-FFF2-40B4-BE49-F238E27FC236}">
              <a16:creationId xmlns:a16="http://schemas.microsoft.com/office/drawing/2014/main" id="{00000000-0008-0000-0100-0000B2EB2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6073140"/>
          <a:ext cx="80772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662926" name="Line 1">
          <a:extLst>
            <a:ext uri="{FF2B5EF4-FFF2-40B4-BE49-F238E27FC236}">
              <a16:creationId xmlns:a16="http://schemas.microsoft.com/office/drawing/2014/main" id="{00000000-0008-0000-0200-00004EE43700}"/>
            </a:ext>
          </a:extLst>
        </xdr:cNvPr>
        <xdr:cNvSpPr>
          <a:spLocks noChangeShapeType="1"/>
        </xdr:cNvSpPr>
      </xdr:nvSpPr>
      <xdr:spPr bwMode="auto">
        <a:xfrm flipH="1">
          <a:off x="6918960" y="185928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662927" name="Line 2">
          <a:extLst>
            <a:ext uri="{FF2B5EF4-FFF2-40B4-BE49-F238E27FC236}">
              <a16:creationId xmlns:a16="http://schemas.microsoft.com/office/drawing/2014/main" id="{00000000-0008-0000-0200-00004FE43700}"/>
            </a:ext>
          </a:extLst>
        </xdr:cNvPr>
        <xdr:cNvSpPr>
          <a:spLocks noChangeShapeType="1"/>
        </xdr:cNvSpPr>
      </xdr:nvSpPr>
      <xdr:spPr bwMode="auto">
        <a:xfrm flipH="1" flipV="1">
          <a:off x="6918960" y="185928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662928" name="Line 3">
          <a:extLst>
            <a:ext uri="{FF2B5EF4-FFF2-40B4-BE49-F238E27FC236}">
              <a16:creationId xmlns:a16="http://schemas.microsoft.com/office/drawing/2014/main" id="{00000000-0008-0000-0200-000050E43700}"/>
            </a:ext>
          </a:extLst>
        </xdr:cNvPr>
        <xdr:cNvSpPr>
          <a:spLocks noChangeShapeType="1"/>
        </xdr:cNvSpPr>
      </xdr:nvSpPr>
      <xdr:spPr bwMode="auto">
        <a:xfrm flipH="1">
          <a:off x="6918960" y="185928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662929" name="Line 4">
          <a:extLst>
            <a:ext uri="{FF2B5EF4-FFF2-40B4-BE49-F238E27FC236}">
              <a16:creationId xmlns:a16="http://schemas.microsoft.com/office/drawing/2014/main" id="{00000000-0008-0000-0200-000051E43700}"/>
            </a:ext>
          </a:extLst>
        </xdr:cNvPr>
        <xdr:cNvSpPr>
          <a:spLocks noChangeShapeType="1"/>
        </xdr:cNvSpPr>
      </xdr:nvSpPr>
      <xdr:spPr bwMode="auto">
        <a:xfrm flipH="1" flipV="1">
          <a:off x="6918960" y="185928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060" name="Rectangle 5">
          <a:extLst>
            <a:ext uri="{FF2B5EF4-FFF2-40B4-BE49-F238E27FC236}">
              <a16:creationId xmlns:a16="http://schemas.microsoft.com/office/drawing/2014/main" id="{00000000-0008-0000-0200-000074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31" name="Line 6">
          <a:extLst>
            <a:ext uri="{FF2B5EF4-FFF2-40B4-BE49-F238E27FC236}">
              <a16:creationId xmlns:a16="http://schemas.microsoft.com/office/drawing/2014/main" id="{00000000-0008-0000-0200-000053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32" name="Line 7">
          <a:extLst>
            <a:ext uri="{FF2B5EF4-FFF2-40B4-BE49-F238E27FC236}">
              <a16:creationId xmlns:a16="http://schemas.microsoft.com/office/drawing/2014/main" id="{00000000-0008-0000-0200-000054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063" name="Rectangle 8">
          <a:extLst>
            <a:ext uri="{FF2B5EF4-FFF2-40B4-BE49-F238E27FC236}">
              <a16:creationId xmlns:a16="http://schemas.microsoft.com/office/drawing/2014/main" id="{00000000-0008-0000-0200-000077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064" name="Rectangle 9">
          <a:extLst>
            <a:ext uri="{FF2B5EF4-FFF2-40B4-BE49-F238E27FC236}">
              <a16:creationId xmlns:a16="http://schemas.microsoft.com/office/drawing/2014/main" id="{00000000-0008-0000-0200-000078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065" name="Rectangle 10">
          <a:extLst>
            <a:ext uri="{FF2B5EF4-FFF2-40B4-BE49-F238E27FC236}">
              <a16:creationId xmlns:a16="http://schemas.microsoft.com/office/drawing/2014/main" id="{00000000-0008-0000-0200-000079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36" name="Line 11">
          <a:extLst>
            <a:ext uri="{FF2B5EF4-FFF2-40B4-BE49-F238E27FC236}">
              <a16:creationId xmlns:a16="http://schemas.microsoft.com/office/drawing/2014/main" id="{00000000-0008-0000-0200-00005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37" name="Line 12">
          <a:extLst>
            <a:ext uri="{FF2B5EF4-FFF2-40B4-BE49-F238E27FC236}">
              <a16:creationId xmlns:a16="http://schemas.microsoft.com/office/drawing/2014/main" id="{00000000-0008-0000-0200-00005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068" name="Rectangle 13">
          <a:extLst>
            <a:ext uri="{FF2B5EF4-FFF2-40B4-BE49-F238E27FC236}">
              <a16:creationId xmlns:a16="http://schemas.microsoft.com/office/drawing/2014/main" id="{00000000-0008-0000-0200-00007C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39" name="Line 14">
          <a:extLst>
            <a:ext uri="{FF2B5EF4-FFF2-40B4-BE49-F238E27FC236}">
              <a16:creationId xmlns:a16="http://schemas.microsoft.com/office/drawing/2014/main" id="{00000000-0008-0000-0200-00005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40" name="Line 15">
          <a:extLst>
            <a:ext uri="{FF2B5EF4-FFF2-40B4-BE49-F238E27FC236}">
              <a16:creationId xmlns:a16="http://schemas.microsoft.com/office/drawing/2014/main" id="{00000000-0008-0000-0200-00005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071" name="Rectangle 16">
          <a:extLst>
            <a:ext uri="{FF2B5EF4-FFF2-40B4-BE49-F238E27FC236}">
              <a16:creationId xmlns:a16="http://schemas.microsoft.com/office/drawing/2014/main" id="{00000000-0008-0000-0200-00007F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42" name="Line 17">
          <a:extLst>
            <a:ext uri="{FF2B5EF4-FFF2-40B4-BE49-F238E27FC236}">
              <a16:creationId xmlns:a16="http://schemas.microsoft.com/office/drawing/2014/main" id="{00000000-0008-0000-0200-00005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43" name="Line 18">
          <a:extLst>
            <a:ext uri="{FF2B5EF4-FFF2-40B4-BE49-F238E27FC236}">
              <a16:creationId xmlns:a16="http://schemas.microsoft.com/office/drawing/2014/main" id="{00000000-0008-0000-0200-00005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074" name="Rectangle 19">
          <a:extLst>
            <a:ext uri="{FF2B5EF4-FFF2-40B4-BE49-F238E27FC236}">
              <a16:creationId xmlns:a16="http://schemas.microsoft.com/office/drawing/2014/main" id="{00000000-0008-0000-0200-0000824A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45" name="Line 20">
          <a:extLst>
            <a:ext uri="{FF2B5EF4-FFF2-40B4-BE49-F238E27FC236}">
              <a16:creationId xmlns:a16="http://schemas.microsoft.com/office/drawing/2014/main" id="{00000000-0008-0000-0200-000061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46" name="Line 21">
          <a:extLst>
            <a:ext uri="{FF2B5EF4-FFF2-40B4-BE49-F238E27FC236}">
              <a16:creationId xmlns:a16="http://schemas.microsoft.com/office/drawing/2014/main" id="{00000000-0008-0000-0200-000062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077" name="Rectangle 22">
          <a:extLst>
            <a:ext uri="{FF2B5EF4-FFF2-40B4-BE49-F238E27FC236}">
              <a16:creationId xmlns:a16="http://schemas.microsoft.com/office/drawing/2014/main" id="{00000000-0008-0000-0200-000085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48" name="Line 23">
          <a:extLst>
            <a:ext uri="{FF2B5EF4-FFF2-40B4-BE49-F238E27FC236}">
              <a16:creationId xmlns:a16="http://schemas.microsoft.com/office/drawing/2014/main" id="{00000000-0008-0000-0200-000064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49" name="Line 24">
          <a:extLst>
            <a:ext uri="{FF2B5EF4-FFF2-40B4-BE49-F238E27FC236}">
              <a16:creationId xmlns:a16="http://schemas.microsoft.com/office/drawing/2014/main" id="{00000000-0008-0000-0200-000065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080" name="Rectangle 25">
          <a:extLst>
            <a:ext uri="{FF2B5EF4-FFF2-40B4-BE49-F238E27FC236}">
              <a16:creationId xmlns:a16="http://schemas.microsoft.com/office/drawing/2014/main" id="{00000000-0008-0000-0200-000088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081" name="Rectangle 26">
          <a:extLst>
            <a:ext uri="{FF2B5EF4-FFF2-40B4-BE49-F238E27FC236}">
              <a16:creationId xmlns:a16="http://schemas.microsoft.com/office/drawing/2014/main" id="{00000000-0008-0000-0200-000089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52" name="Line 27">
          <a:extLst>
            <a:ext uri="{FF2B5EF4-FFF2-40B4-BE49-F238E27FC236}">
              <a16:creationId xmlns:a16="http://schemas.microsoft.com/office/drawing/2014/main" id="{00000000-0008-0000-0200-00006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53" name="Line 28">
          <a:extLst>
            <a:ext uri="{FF2B5EF4-FFF2-40B4-BE49-F238E27FC236}">
              <a16:creationId xmlns:a16="http://schemas.microsoft.com/office/drawing/2014/main" id="{00000000-0008-0000-0200-00006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084" name="Rectangle 29">
          <a:extLst>
            <a:ext uri="{FF2B5EF4-FFF2-40B4-BE49-F238E27FC236}">
              <a16:creationId xmlns:a16="http://schemas.microsoft.com/office/drawing/2014/main" id="{00000000-0008-0000-0200-00008C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55" name="Line 30">
          <a:extLst>
            <a:ext uri="{FF2B5EF4-FFF2-40B4-BE49-F238E27FC236}">
              <a16:creationId xmlns:a16="http://schemas.microsoft.com/office/drawing/2014/main" id="{00000000-0008-0000-0200-00006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56" name="Line 31">
          <a:extLst>
            <a:ext uri="{FF2B5EF4-FFF2-40B4-BE49-F238E27FC236}">
              <a16:creationId xmlns:a16="http://schemas.microsoft.com/office/drawing/2014/main" id="{00000000-0008-0000-0200-00006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087" name="Rectangle 32">
          <a:extLst>
            <a:ext uri="{FF2B5EF4-FFF2-40B4-BE49-F238E27FC236}">
              <a16:creationId xmlns:a16="http://schemas.microsoft.com/office/drawing/2014/main" id="{00000000-0008-0000-0200-00008F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58" name="Line 33">
          <a:extLst>
            <a:ext uri="{FF2B5EF4-FFF2-40B4-BE49-F238E27FC236}">
              <a16:creationId xmlns:a16="http://schemas.microsoft.com/office/drawing/2014/main" id="{00000000-0008-0000-0200-00006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59" name="Line 34">
          <a:extLst>
            <a:ext uri="{FF2B5EF4-FFF2-40B4-BE49-F238E27FC236}">
              <a16:creationId xmlns:a16="http://schemas.microsoft.com/office/drawing/2014/main" id="{00000000-0008-0000-0200-00006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090" name="Rectangle 35">
          <a:extLst>
            <a:ext uri="{FF2B5EF4-FFF2-40B4-BE49-F238E27FC236}">
              <a16:creationId xmlns:a16="http://schemas.microsoft.com/office/drawing/2014/main" id="{00000000-0008-0000-0200-0000924A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61" name="Line 36">
          <a:extLst>
            <a:ext uri="{FF2B5EF4-FFF2-40B4-BE49-F238E27FC236}">
              <a16:creationId xmlns:a16="http://schemas.microsoft.com/office/drawing/2014/main" id="{00000000-0008-0000-0200-000071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62" name="Line 37">
          <a:extLst>
            <a:ext uri="{FF2B5EF4-FFF2-40B4-BE49-F238E27FC236}">
              <a16:creationId xmlns:a16="http://schemas.microsoft.com/office/drawing/2014/main" id="{00000000-0008-0000-0200-000072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093" name="Rectangle 38">
          <a:extLst>
            <a:ext uri="{FF2B5EF4-FFF2-40B4-BE49-F238E27FC236}">
              <a16:creationId xmlns:a16="http://schemas.microsoft.com/office/drawing/2014/main" id="{00000000-0008-0000-0200-000095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64" name="Line 39">
          <a:extLst>
            <a:ext uri="{FF2B5EF4-FFF2-40B4-BE49-F238E27FC236}">
              <a16:creationId xmlns:a16="http://schemas.microsoft.com/office/drawing/2014/main" id="{00000000-0008-0000-0200-000074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65" name="Line 40">
          <a:extLst>
            <a:ext uri="{FF2B5EF4-FFF2-40B4-BE49-F238E27FC236}">
              <a16:creationId xmlns:a16="http://schemas.microsoft.com/office/drawing/2014/main" id="{00000000-0008-0000-0200-000075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096" name="Rectangle 41">
          <a:extLst>
            <a:ext uri="{FF2B5EF4-FFF2-40B4-BE49-F238E27FC236}">
              <a16:creationId xmlns:a16="http://schemas.microsoft.com/office/drawing/2014/main" id="{00000000-0008-0000-0200-000098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097" name="Rectangle 42">
          <a:extLst>
            <a:ext uri="{FF2B5EF4-FFF2-40B4-BE49-F238E27FC236}">
              <a16:creationId xmlns:a16="http://schemas.microsoft.com/office/drawing/2014/main" id="{00000000-0008-0000-0200-000099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68" name="Line 43">
          <a:extLst>
            <a:ext uri="{FF2B5EF4-FFF2-40B4-BE49-F238E27FC236}">
              <a16:creationId xmlns:a16="http://schemas.microsoft.com/office/drawing/2014/main" id="{00000000-0008-0000-0200-00007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69" name="Line 44">
          <a:extLst>
            <a:ext uri="{FF2B5EF4-FFF2-40B4-BE49-F238E27FC236}">
              <a16:creationId xmlns:a16="http://schemas.microsoft.com/office/drawing/2014/main" id="{00000000-0008-0000-0200-00007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00" name="Rectangle 45">
          <a:extLst>
            <a:ext uri="{FF2B5EF4-FFF2-40B4-BE49-F238E27FC236}">
              <a16:creationId xmlns:a16="http://schemas.microsoft.com/office/drawing/2014/main" id="{00000000-0008-0000-0200-00009C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71" name="Line 46">
          <a:extLst>
            <a:ext uri="{FF2B5EF4-FFF2-40B4-BE49-F238E27FC236}">
              <a16:creationId xmlns:a16="http://schemas.microsoft.com/office/drawing/2014/main" id="{00000000-0008-0000-0200-00007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72" name="Line 47">
          <a:extLst>
            <a:ext uri="{FF2B5EF4-FFF2-40B4-BE49-F238E27FC236}">
              <a16:creationId xmlns:a16="http://schemas.microsoft.com/office/drawing/2014/main" id="{00000000-0008-0000-0200-00007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03" name="Rectangle 48">
          <a:extLst>
            <a:ext uri="{FF2B5EF4-FFF2-40B4-BE49-F238E27FC236}">
              <a16:creationId xmlns:a16="http://schemas.microsoft.com/office/drawing/2014/main" id="{00000000-0008-0000-0200-00009F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74" name="Line 49">
          <a:extLst>
            <a:ext uri="{FF2B5EF4-FFF2-40B4-BE49-F238E27FC236}">
              <a16:creationId xmlns:a16="http://schemas.microsoft.com/office/drawing/2014/main" id="{00000000-0008-0000-0200-00007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75" name="Line 50">
          <a:extLst>
            <a:ext uri="{FF2B5EF4-FFF2-40B4-BE49-F238E27FC236}">
              <a16:creationId xmlns:a16="http://schemas.microsoft.com/office/drawing/2014/main" id="{00000000-0008-0000-0200-00007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106" name="Rectangle 51">
          <a:extLst>
            <a:ext uri="{FF2B5EF4-FFF2-40B4-BE49-F238E27FC236}">
              <a16:creationId xmlns:a16="http://schemas.microsoft.com/office/drawing/2014/main" id="{00000000-0008-0000-0200-0000A24A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77" name="Line 52">
          <a:extLst>
            <a:ext uri="{FF2B5EF4-FFF2-40B4-BE49-F238E27FC236}">
              <a16:creationId xmlns:a16="http://schemas.microsoft.com/office/drawing/2014/main" id="{00000000-0008-0000-0200-000081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78" name="Line 53">
          <a:extLst>
            <a:ext uri="{FF2B5EF4-FFF2-40B4-BE49-F238E27FC236}">
              <a16:creationId xmlns:a16="http://schemas.microsoft.com/office/drawing/2014/main" id="{00000000-0008-0000-0200-000082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09" name="Rectangle 54">
          <a:extLst>
            <a:ext uri="{FF2B5EF4-FFF2-40B4-BE49-F238E27FC236}">
              <a16:creationId xmlns:a16="http://schemas.microsoft.com/office/drawing/2014/main" id="{00000000-0008-0000-0200-0000A5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80" name="Line 55">
          <a:extLst>
            <a:ext uri="{FF2B5EF4-FFF2-40B4-BE49-F238E27FC236}">
              <a16:creationId xmlns:a16="http://schemas.microsoft.com/office/drawing/2014/main" id="{00000000-0008-0000-0200-000084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81" name="Line 56">
          <a:extLst>
            <a:ext uri="{FF2B5EF4-FFF2-40B4-BE49-F238E27FC236}">
              <a16:creationId xmlns:a16="http://schemas.microsoft.com/office/drawing/2014/main" id="{00000000-0008-0000-0200-000085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12" name="Rectangle 57">
          <a:extLst>
            <a:ext uri="{FF2B5EF4-FFF2-40B4-BE49-F238E27FC236}">
              <a16:creationId xmlns:a16="http://schemas.microsoft.com/office/drawing/2014/main" id="{00000000-0008-0000-0200-0000A8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13" name="Rectangle 58">
          <a:extLst>
            <a:ext uri="{FF2B5EF4-FFF2-40B4-BE49-F238E27FC236}">
              <a16:creationId xmlns:a16="http://schemas.microsoft.com/office/drawing/2014/main" id="{00000000-0008-0000-0200-0000A9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84" name="Line 59">
          <a:extLst>
            <a:ext uri="{FF2B5EF4-FFF2-40B4-BE49-F238E27FC236}">
              <a16:creationId xmlns:a16="http://schemas.microsoft.com/office/drawing/2014/main" id="{00000000-0008-0000-0200-00008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85" name="Line 60">
          <a:extLst>
            <a:ext uri="{FF2B5EF4-FFF2-40B4-BE49-F238E27FC236}">
              <a16:creationId xmlns:a16="http://schemas.microsoft.com/office/drawing/2014/main" id="{00000000-0008-0000-0200-00008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16" name="Rectangle 61">
          <a:extLst>
            <a:ext uri="{FF2B5EF4-FFF2-40B4-BE49-F238E27FC236}">
              <a16:creationId xmlns:a16="http://schemas.microsoft.com/office/drawing/2014/main" id="{00000000-0008-0000-0200-0000AC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87" name="Line 62">
          <a:extLst>
            <a:ext uri="{FF2B5EF4-FFF2-40B4-BE49-F238E27FC236}">
              <a16:creationId xmlns:a16="http://schemas.microsoft.com/office/drawing/2014/main" id="{00000000-0008-0000-0200-00008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88" name="Line 63">
          <a:extLst>
            <a:ext uri="{FF2B5EF4-FFF2-40B4-BE49-F238E27FC236}">
              <a16:creationId xmlns:a16="http://schemas.microsoft.com/office/drawing/2014/main" id="{00000000-0008-0000-0200-00008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19" name="Rectangle 64">
          <a:extLst>
            <a:ext uri="{FF2B5EF4-FFF2-40B4-BE49-F238E27FC236}">
              <a16:creationId xmlns:a16="http://schemas.microsoft.com/office/drawing/2014/main" id="{00000000-0008-0000-0200-0000AF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90" name="Line 65">
          <a:extLst>
            <a:ext uri="{FF2B5EF4-FFF2-40B4-BE49-F238E27FC236}">
              <a16:creationId xmlns:a16="http://schemas.microsoft.com/office/drawing/2014/main" id="{00000000-0008-0000-0200-00008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91" name="Line 66">
          <a:extLst>
            <a:ext uri="{FF2B5EF4-FFF2-40B4-BE49-F238E27FC236}">
              <a16:creationId xmlns:a16="http://schemas.microsoft.com/office/drawing/2014/main" id="{00000000-0008-0000-0200-00008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122" name="Rectangle 67">
          <a:extLst>
            <a:ext uri="{FF2B5EF4-FFF2-40B4-BE49-F238E27FC236}">
              <a16:creationId xmlns:a16="http://schemas.microsoft.com/office/drawing/2014/main" id="{00000000-0008-0000-0200-0000B24A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93" name="Line 68">
          <a:extLst>
            <a:ext uri="{FF2B5EF4-FFF2-40B4-BE49-F238E27FC236}">
              <a16:creationId xmlns:a16="http://schemas.microsoft.com/office/drawing/2014/main" id="{00000000-0008-0000-0200-000091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94" name="Line 69">
          <a:extLst>
            <a:ext uri="{FF2B5EF4-FFF2-40B4-BE49-F238E27FC236}">
              <a16:creationId xmlns:a16="http://schemas.microsoft.com/office/drawing/2014/main" id="{00000000-0008-0000-0200-000092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25" name="Rectangle 70">
          <a:extLst>
            <a:ext uri="{FF2B5EF4-FFF2-40B4-BE49-F238E27FC236}">
              <a16:creationId xmlns:a16="http://schemas.microsoft.com/office/drawing/2014/main" id="{00000000-0008-0000-0200-0000B5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96" name="Line 71">
          <a:extLst>
            <a:ext uri="{FF2B5EF4-FFF2-40B4-BE49-F238E27FC236}">
              <a16:creationId xmlns:a16="http://schemas.microsoft.com/office/drawing/2014/main" id="{00000000-0008-0000-0200-000094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2997" name="Line 72">
          <a:extLst>
            <a:ext uri="{FF2B5EF4-FFF2-40B4-BE49-F238E27FC236}">
              <a16:creationId xmlns:a16="http://schemas.microsoft.com/office/drawing/2014/main" id="{00000000-0008-0000-0200-000095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28" name="Rectangle 73">
          <a:extLst>
            <a:ext uri="{FF2B5EF4-FFF2-40B4-BE49-F238E27FC236}">
              <a16:creationId xmlns:a16="http://schemas.microsoft.com/office/drawing/2014/main" id="{00000000-0008-0000-0200-0000B8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29" name="Rectangle 74">
          <a:extLst>
            <a:ext uri="{FF2B5EF4-FFF2-40B4-BE49-F238E27FC236}">
              <a16:creationId xmlns:a16="http://schemas.microsoft.com/office/drawing/2014/main" id="{00000000-0008-0000-0200-0000B9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00" name="Line 75">
          <a:extLst>
            <a:ext uri="{FF2B5EF4-FFF2-40B4-BE49-F238E27FC236}">
              <a16:creationId xmlns:a16="http://schemas.microsoft.com/office/drawing/2014/main" id="{00000000-0008-0000-0200-00009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01" name="Line 76">
          <a:extLst>
            <a:ext uri="{FF2B5EF4-FFF2-40B4-BE49-F238E27FC236}">
              <a16:creationId xmlns:a16="http://schemas.microsoft.com/office/drawing/2014/main" id="{00000000-0008-0000-0200-00009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32" name="Rectangle 77">
          <a:extLst>
            <a:ext uri="{FF2B5EF4-FFF2-40B4-BE49-F238E27FC236}">
              <a16:creationId xmlns:a16="http://schemas.microsoft.com/office/drawing/2014/main" id="{00000000-0008-0000-0200-0000BC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03" name="Line 78">
          <a:extLst>
            <a:ext uri="{FF2B5EF4-FFF2-40B4-BE49-F238E27FC236}">
              <a16:creationId xmlns:a16="http://schemas.microsoft.com/office/drawing/2014/main" id="{00000000-0008-0000-0200-00009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04" name="Line 79">
          <a:extLst>
            <a:ext uri="{FF2B5EF4-FFF2-40B4-BE49-F238E27FC236}">
              <a16:creationId xmlns:a16="http://schemas.microsoft.com/office/drawing/2014/main" id="{00000000-0008-0000-0200-00009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35" name="Rectangle 80">
          <a:extLst>
            <a:ext uri="{FF2B5EF4-FFF2-40B4-BE49-F238E27FC236}">
              <a16:creationId xmlns:a16="http://schemas.microsoft.com/office/drawing/2014/main" id="{00000000-0008-0000-0200-0000BF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06" name="Line 81">
          <a:extLst>
            <a:ext uri="{FF2B5EF4-FFF2-40B4-BE49-F238E27FC236}">
              <a16:creationId xmlns:a16="http://schemas.microsoft.com/office/drawing/2014/main" id="{00000000-0008-0000-0200-00009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07" name="Line 82">
          <a:extLst>
            <a:ext uri="{FF2B5EF4-FFF2-40B4-BE49-F238E27FC236}">
              <a16:creationId xmlns:a16="http://schemas.microsoft.com/office/drawing/2014/main" id="{00000000-0008-0000-0200-00009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138" name="Rectangle 83">
          <a:extLst>
            <a:ext uri="{FF2B5EF4-FFF2-40B4-BE49-F238E27FC236}">
              <a16:creationId xmlns:a16="http://schemas.microsoft.com/office/drawing/2014/main" id="{00000000-0008-0000-0200-0000C24A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09" name="Line 84">
          <a:extLst>
            <a:ext uri="{FF2B5EF4-FFF2-40B4-BE49-F238E27FC236}">
              <a16:creationId xmlns:a16="http://schemas.microsoft.com/office/drawing/2014/main" id="{00000000-0008-0000-0200-0000A1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10" name="Line 85">
          <a:extLst>
            <a:ext uri="{FF2B5EF4-FFF2-40B4-BE49-F238E27FC236}">
              <a16:creationId xmlns:a16="http://schemas.microsoft.com/office/drawing/2014/main" id="{00000000-0008-0000-0200-0000A2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41" name="Rectangle 86">
          <a:extLst>
            <a:ext uri="{FF2B5EF4-FFF2-40B4-BE49-F238E27FC236}">
              <a16:creationId xmlns:a16="http://schemas.microsoft.com/office/drawing/2014/main" id="{00000000-0008-0000-0200-0000C5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12" name="Line 87">
          <a:extLst>
            <a:ext uri="{FF2B5EF4-FFF2-40B4-BE49-F238E27FC236}">
              <a16:creationId xmlns:a16="http://schemas.microsoft.com/office/drawing/2014/main" id="{00000000-0008-0000-0200-0000A4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13" name="Line 88">
          <a:extLst>
            <a:ext uri="{FF2B5EF4-FFF2-40B4-BE49-F238E27FC236}">
              <a16:creationId xmlns:a16="http://schemas.microsoft.com/office/drawing/2014/main" id="{00000000-0008-0000-0200-0000A5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44" name="Rectangle 89">
          <a:extLst>
            <a:ext uri="{FF2B5EF4-FFF2-40B4-BE49-F238E27FC236}">
              <a16:creationId xmlns:a16="http://schemas.microsoft.com/office/drawing/2014/main" id="{00000000-0008-0000-0200-0000C8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45" name="Rectangle 90">
          <a:extLst>
            <a:ext uri="{FF2B5EF4-FFF2-40B4-BE49-F238E27FC236}">
              <a16:creationId xmlns:a16="http://schemas.microsoft.com/office/drawing/2014/main" id="{00000000-0008-0000-0200-0000C9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16" name="Line 91">
          <a:extLst>
            <a:ext uri="{FF2B5EF4-FFF2-40B4-BE49-F238E27FC236}">
              <a16:creationId xmlns:a16="http://schemas.microsoft.com/office/drawing/2014/main" id="{00000000-0008-0000-0200-0000A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17" name="Line 92">
          <a:extLst>
            <a:ext uri="{FF2B5EF4-FFF2-40B4-BE49-F238E27FC236}">
              <a16:creationId xmlns:a16="http://schemas.microsoft.com/office/drawing/2014/main" id="{00000000-0008-0000-0200-0000A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48" name="Rectangle 93">
          <a:extLst>
            <a:ext uri="{FF2B5EF4-FFF2-40B4-BE49-F238E27FC236}">
              <a16:creationId xmlns:a16="http://schemas.microsoft.com/office/drawing/2014/main" id="{00000000-0008-0000-0200-0000CC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19" name="Line 94">
          <a:extLst>
            <a:ext uri="{FF2B5EF4-FFF2-40B4-BE49-F238E27FC236}">
              <a16:creationId xmlns:a16="http://schemas.microsoft.com/office/drawing/2014/main" id="{00000000-0008-0000-0200-0000A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20" name="Line 95">
          <a:extLst>
            <a:ext uri="{FF2B5EF4-FFF2-40B4-BE49-F238E27FC236}">
              <a16:creationId xmlns:a16="http://schemas.microsoft.com/office/drawing/2014/main" id="{00000000-0008-0000-0200-0000A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51" name="Rectangle 96">
          <a:extLst>
            <a:ext uri="{FF2B5EF4-FFF2-40B4-BE49-F238E27FC236}">
              <a16:creationId xmlns:a16="http://schemas.microsoft.com/office/drawing/2014/main" id="{00000000-0008-0000-0200-0000CF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22" name="Line 97">
          <a:extLst>
            <a:ext uri="{FF2B5EF4-FFF2-40B4-BE49-F238E27FC236}">
              <a16:creationId xmlns:a16="http://schemas.microsoft.com/office/drawing/2014/main" id="{00000000-0008-0000-0200-0000A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23" name="Line 98">
          <a:extLst>
            <a:ext uri="{FF2B5EF4-FFF2-40B4-BE49-F238E27FC236}">
              <a16:creationId xmlns:a16="http://schemas.microsoft.com/office/drawing/2014/main" id="{00000000-0008-0000-0200-0000A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154" name="Rectangle 99">
          <a:extLst>
            <a:ext uri="{FF2B5EF4-FFF2-40B4-BE49-F238E27FC236}">
              <a16:creationId xmlns:a16="http://schemas.microsoft.com/office/drawing/2014/main" id="{00000000-0008-0000-0200-0000D24A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25" name="Line 100">
          <a:extLst>
            <a:ext uri="{FF2B5EF4-FFF2-40B4-BE49-F238E27FC236}">
              <a16:creationId xmlns:a16="http://schemas.microsoft.com/office/drawing/2014/main" id="{00000000-0008-0000-0200-0000B1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26" name="Line 101">
          <a:extLst>
            <a:ext uri="{FF2B5EF4-FFF2-40B4-BE49-F238E27FC236}">
              <a16:creationId xmlns:a16="http://schemas.microsoft.com/office/drawing/2014/main" id="{00000000-0008-0000-0200-0000B2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57" name="Rectangle 102">
          <a:extLst>
            <a:ext uri="{FF2B5EF4-FFF2-40B4-BE49-F238E27FC236}">
              <a16:creationId xmlns:a16="http://schemas.microsoft.com/office/drawing/2014/main" id="{00000000-0008-0000-0200-0000D5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28" name="Line 103">
          <a:extLst>
            <a:ext uri="{FF2B5EF4-FFF2-40B4-BE49-F238E27FC236}">
              <a16:creationId xmlns:a16="http://schemas.microsoft.com/office/drawing/2014/main" id="{00000000-0008-0000-0200-0000B4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29" name="Line 104">
          <a:extLst>
            <a:ext uri="{FF2B5EF4-FFF2-40B4-BE49-F238E27FC236}">
              <a16:creationId xmlns:a16="http://schemas.microsoft.com/office/drawing/2014/main" id="{00000000-0008-0000-0200-0000B5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60" name="Rectangle 105">
          <a:extLst>
            <a:ext uri="{FF2B5EF4-FFF2-40B4-BE49-F238E27FC236}">
              <a16:creationId xmlns:a16="http://schemas.microsoft.com/office/drawing/2014/main" id="{00000000-0008-0000-0200-0000D8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61" name="Rectangle 106">
          <a:extLst>
            <a:ext uri="{FF2B5EF4-FFF2-40B4-BE49-F238E27FC236}">
              <a16:creationId xmlns:a16="http://schemas.microsoft.com/office/drawing/2014/main" id="{00000000-0008-0000-0200-0000D9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32" name="Line 107">
          <a:extLst>
            <a:ext uri="{FF2B5EF4-FFF2-40B4-BE49-F238E27FC236}">
              <a16:creationId xmlns:a16="http://schemas.microsoft.com/office/drawing/2014/main" id="{00000000-0008-0000-0200-0000B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33" name="Line 108">
          <a:extLst>
            <a:ext uri="{FF2B5EF4-FFF2-40B4-BE49-F238E27FC236}">
              <a16:creationId xmlns:a16="http://schemas.microsoft.com/office/drawing/2014/main" id="{00000000-0008-0000-0200-0000B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64" name="Rectangle 109">
          <a:extLst>
            <a:ext uri="{FF2B5EF4-FFF2-40B4-BE49-F238E27FC236}">
              <a16:creationId xmlns:a16="http://schemas.microsoft.com/office/drawing/2014/main" id="{00000000-0008-0000-0200-0000DC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35" name="Line 110">
          <a:extLst>
            <a:ext uri="{FF2B5EF4-FFF2-40B4-BE49-F238E27FC236}">
              <a16:creationId xmlns:a16="http://schemas.microsoft.com/office/drawing/2014/main" id="{00000000-0008-0000-0200-0000B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36" name="Line 111">
          <a:extLst>
            <a:ext uri="{FF2B5EF4-FFF2-40B4-BE49-F238E27FC236}">
              <a16:creationId xmlns:a16="http://schemas.microsoft.com/office/drawing/2014/main" id="{00000000-0008-0000-0200-0000B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67" name="Rectangle 112">
          <a:extLst>
            <a:ext uri="{FF2B5EF4-FFF2-40B4-BE49-F238E27FC236}">
              <a16:creationId xmlns:a16="http://schemas.microsoft.com/office/drawing/2014/main" id="{00000000-0008-0000-0200-0000DF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38" name="Line 113">
          <a:extLst>
            <a:ext uri="{FF2B5EF4-FFF2-40B4-BE49-F238E27FC236}">
              <a16:creationId xmlns:a16="http://schemas.microsoft.com/office/drawing/2014/main" id="{00000000-0008-0000-0200-0000B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39" name="Line 114">
          <a:extLst>
            <a:ext uri="{FF2B5EF4-FFF2-40B4-BE49-F238E27FC236}">
              <a16:creationId xmlns:a16="http://schemas.microsoft.com/office/drawing/2014/main" id="{00000000-0008-0000-0200-0000B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170" name="Rectangle 115">
          <a:extLst>
            <a:ext uri="{FF2B5EF4-FFF2-40B4-BE49-F238E27FC236}">
              <a16:creationId xmlns:a16="http://schemas.microsoft.com/office/drawing/2014/main" id="{00000000-0008-0000-0200-0000E24A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41" name="Line 116">
          <a:extLst>
            <a:ext uri="{FF2B5EF4-FFF2-40B4-BE49-F238E27FC236}">
              <a16:creationId xmlns:a16="http://schemas.microsoft.com/office/drawing/2014/main" id="{00000000-0008-0000-0200-0000C1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42" name="Line 117">
          <a:extLst>
            <a:ext uri="{FF2B5EF4-FFF2-40B4-BE49-F238E27FC236}">
              <a16:creationId xmlns:a16="http://schemas.microsoft.com/office/drawing/2014/main" id="{00000000-0008-0000-0200-0000C2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73" name="Rectangle 118">
          <a:extLst>
            <a:ext uri="{FF2B5EF4-FFF2-40B4-BE49-F238E27FC236}">
              <a16:creationId xmlns:a16="http://schemas.microsoft.com/office/drawing/2014/main" id="{00000000-0008-0000-0200-0000E5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44" name="Line 119">
          <a:extLst>
            <a:ext uri="{FF2B5EF4-FFF2-40B4-BE49-F238E27FC236}">
              <a16:creationId xmlns:a16="http://schemas.microsoft.com/office/drawing/2014/main" id="{00000000-0008-0000-0200-0000C4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45" name="Line 120">
          <a:extLst>
            <a:ext uri="{FF2B5EF4-FFF2-40B4-BE49-F238E27FC236}">
              <a16:creationId xmlns:a16="http://schemas.microsoft.com/office/drawing/2014/main" id="{00000000-0008-0000-0200-0000C5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76" name="Rectangle 121">
          <a:extLst>
            <a:ext uri="{FF2B5EF4-FFF2-40B4-BE49-F238E27FC236}">
              <a16:creationId xmlns:a16="http://schemas.microsoft.com/office/drawing/2014/main" id="{00000000-0008-0000-0200-0000E8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77" name="Rectangle 122">
          <a:extLst>
            <a:ext uri="{FF2B5EF4-FFF2-40B4-BE49-F238E27FC236}">
              <a16:creationId xmlns:a16="http://schemas.microsoft.com/office/drawing/2014/main" id="{00000000-0008-0000-0200-0000E9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48" name="Line 123">
          <a:extLst>
            <a:ext uri="{FF2B5EF4-FFF2-40B4-BE49-F238E27FC236}">
              <a16:creationId xmlns:a16="http://schemas.microsoft.com/office/drawing/2014/main" id="{00000000-0008-0000-0200-0000C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49" name="Line 124">
          <a:extLst>
            <a:ext uri="{FF2B5EF4-FFF2-40B4-BE49-F238E27FC236}">
              <a16:creationId xmlns:a16="http://schemas.microsoft.com/office/drawing/2014/main" id="{00000000-0008-0000-0200-0000C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80" name="Rectangle 125">
          <a:extLst>
            <a:ext uri="{FF2B5EF4-FFF2-40B4-BE49-F238E27FC236}">
              <a16:creationId xmlns:a16="http://schemas.microsoft.com/office/drawing/2014/main" id="{00000000-0008-0000-0200-0000EC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51" name="Line 126">
          <a:extLst>
            <a:ext uri="{FF2B5EF4-FFF2-40B4-BE49-F238E27FC236}">
              <a16:creationId xmlns:a16="http://schemas.microsoft.com/office/drawing/2014/main" id="{00000000-0008-0000-0200-0000C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52" name="Line 127">
          <a:extLst>
            <a:ext uri="{FF2B5EF4-FFF2-40B4-BE49-F238E27FC236}">
              <a16:creationId xmlns:a16="http://schemas.microsoft.com/office/drawing/2014/main" id="{00000000-0008-0000-0200-0000C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83" name="Rectangle 128">
          <a:extLst>
            <a:ext uri="{FF2B5EF4-FFF2-40B4-BE49-F238E27FC236}">
              <a16:creationId xmlns:a16="http://schemas.microsoft.com/office/drawing/2014/main" id="{00000000-0008-0000-0200-0000EF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54" name="Line 129">
          <a:extLst>
            <a:ext uri="{FF2B5EF4-FFF2-40B4-BE49-F238E27FC236}">
              <a16:creationId xmlns:a16="http://schemas.microsoft.com/office/drawing/2014/main" id="{00000000-0008-0000-0200-0000C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55" name="Line 130">
          <a:extLst>
            <a:ext uri="{FF2B5EF4-FFF2-40B4-BE49-F238E27FC236}">
              <a16:creationId xmlns:a16="http://schemas.microsoft.com/office/drawing/2014/main" id="{00000000-0008-0000-0200-0000C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186" name="Rectangle 131">
          <a:extLst>
            <a:ext uri="{FF2B5EF4-FFF2-40B4-BE49-F238E27FC236}">
              <a16:creationId xmlns:a16="http://schemas.microsoft.com/office/drawing/2014/main" id="{00000000-0008-0000-0200-0000F24A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57" name="Line 132">
          <a:extLst>
            <a:ext uri="{FF2B5EF4-FFF2-40B4-BE49-F238E27FC236}">
              <a16:creationId xmlns:a16="http://schemas.microsoft.com/office/drawing/2014/main" id="{00000000-0008-0000-0200-0000D1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58" name="Line 133">
          <a:extLst>
            <a:ext uri="{FF2B5EF4-FFF2-40B4-BE49-F238E27FC236}">
              <a16:creationId xmlns:a16="http://schemas.microsoft.com/office/drawing/2014/main" id="{00000000-0008-0000-0200-0000D2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89" name="Rectangle 134">
          <a:extLst>
            <a:ext uri="{FF2B5EF4-FFF2-40B4-BE49-F238E27FC236}">
              <a16:creationId xmlns:a16="http://schemas.microsoft.com/office/drawing/2014/main" id="{00000000-0008-0000-0200-0000F5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60" name="Line 135">
          <a:extLst>
            <a:ext uri="{FF2B5EF4-FFF2-40B4-BE49-F238E27FC236}">
              <a16:creationId xmlns:a16="http://schemas.microsoft.com/office/drawing/2014/main" id="{00000000-0008-0000-0200-0000D4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61" name="Line 136">
          <a:extLst>
            <a:ext uri="{FF2B5EF4-FFF2-40B4-BE49-F238E27FC236}">
              <a16:creationId xmlns:a16="http://schemas.microsoft.com/office/drawing/2014/main" id="{00000000-0008-0000-0200-0000D5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192" name="Rectangle 137">
          <a:extLst>
            <a:ext uri="{FF2B5EF4-FFF2-40B4-BE49-F238E27FC236}">
              <a16:creationId xmlns:a16="http://schemas.microsoft.com/office/drawing/2014/main" id="{00000000-0008-0000-0200-0000F84A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93" name="Rectangle 138">
          <a:extLst>
            <a:ext uri="{FF2B5EF4-FFF2-40B4-BE49-F238E27FC236}">
              <a16:creationId xmlns:a16="http://schemas.microsoft.com/office/drawing/2014/main" id="{00000000-0008-0000-0200-0000F9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64" name="Line 139">
          <a:extLst>
            <a:ext uri="{FF2B5EF4-FFF2-40B4-BE49-F238E27FC236}">
              <a16:creationId xmlns:a16="http://schemas.microsoft.com/office/drawing/2014/main" id="{00000000-0008-0000-0200-0000D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65" name="Line 140">
          <a:extLst>
            <a:ext uri="{FF2B5EF4-FFF2-40B4-BE49-F238E27FC236}">
              <a16:creationId xmlns:a16="http://schemas.microsoft.com/office/drawing/2014/main" id="{00000000-0008-0000-0200-0000D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96" name="Rectangle 141">
          <a:extLst>
            <a:ext uri="{FF2B5EF4-FFF2-40B4-BE49-F238E27FC236}">
              <a16:creationId xmlns:a16="http://schemas.microsoft.com/office/drawing/2014/main" id="{00000000-0008-0000-0200-0000FC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67" name="Line 142">
          <a:extLst>
            <a:ext uri="{FF2B5EF4-FFF2-40B4-BE49-F238E27FC236}">
              <a16:creationId xmlns:a16="http://schemas.microsoft.com/office/drawing/2014/main" id="{00000000-0008-0000-0200-0000D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68" name="Line 143">
          <a:extLst>
            <a:ext uri="{FF2B5EF4-FFF2-40B4-BE49-F238E27FC236}">
              <a16:creationId xmlns:a16="http://schemas.microsoft.com/office/drawing/2014/main" id="{00000000-0008-0000-0200-0000D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199" name="Rectangle 144">
          <a:extLst>
            <a:ext uri="{FF2B5EF4-FFF2-40B4-BE49-F238E27FC236}">
              <a16:creationId xmlns:a16="http://schemas.microsoft.com/office/drawing/2014/main" id="{00000000-0008-0000-0200-0000FF4A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70" name="Line 145">
          <a:extLst>
            <a:ext uri="{FF2B5EF4-FFF2-40B4-BE49-F238E27FC236}">
              <a16:creationId xmlns:a16="http://schemas.microsoft.com/office/drawing/2014/main" id="{00000000-0008-0000-0200-0000D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71" name="Line 146">
          <a:extLst>
            <a:ext uri="{FF2B5EF4-FFF2-40B4-BE49-F238E27FC236}">
              <a16:creationId xmlns:a16="http://schemas.microsoft.com/office/drawing/2014/main" id="{00000000-0008-0000-0200-0000D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202" name="Rectangle 147">
          <a:extLst>
            <a:ext uri="{FF2B5EF4-FFF2-40B4-BE49-F238E27FC236}">
              <a16:creationId xmlns:a16="http://schemas.microsoft.com/office/drawing/2014/main" id="{00000000-0008-0000-0200-00000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73" name="Line 148">
          <a:extLst>
            <a:ext uri="{FF2B5EF4-FFF2-40B4-BE49-F238E27FC236}">
              <a16:creationId xmlns:a16="http://schemas.microsoft.com/office/drawing/2014/main" id="{00000000-0008-0000-0200-0000E1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74" name="Line 149">
          <a:extLst>
            <a:ext uri="{FF2B5EF4-FFF2-40B4-BE49-F238E27FC236}">
              <a16:creationId xmlns:a16="http://schemas.microsoft.com/office/drawing/2014/main" id="{00000000-0008-0000-0200-0000E2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05" name="Rectangle 150">
          <a:extLst>
            <a:ext uri="{FF2B5EF4-FFF2-40B4-BE49-F238E27FC236}">
              <a16:creationId xmlns:a16="http://schemas.microsoft.com/office/drawing/2014/main" id="{00000000-0008-0000-0200-00000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76" name="Line 151">
          <a:extLst>
            <a:ext uri="{FF2B5EF4-FFF2-40B4-BE49-F238E27FC236}">
              <a16:creationId xmlns:a16="http://schemas.microsoft.com/office/drawing/2014/main" id="{00000000-0008-0000-0200-0000E4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77" name="Line 152">
          <a:extLst>
            <a:ext uri="{FF2B5EF4-FFF2-40B4-BE49-F238E27FC236}">
              <a16:creationId xmlns:a16="http://schemas.microsoft.com/office/drawing/2014/main" id="{00000000-0008-0000-0200-0000E5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08" name="Rectangle 153">
          <a:extLst>
            <a:ext uri="{FF2B5EF4-FFF2-40B4-BE49-F238E27FC236}">
              <a16:creationId xmlns:a16="http://schemas.microsoft.com/office/drawing/2014/main" id="{00000000-0008-0000-0200-00000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09" name="Rectangle 154">
          <a:extLst>
            <a:ext uri="{FF2B5EF4-FFF2-40B4-BE49-F238E27FC236}">
              <a16:creationId xmlns:a16="http://schemas.microsoft.com/office/drawing/2014/main" id="{00000000-0008-0000-0200-00000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80" name="Line 155">
          <a:extLst>
            <a:ext uri="{FF2B5EF4-FFF2-40B4-BE49-F238E27FC236}">
              <a16:creationId xmlns:a16="http://schemas.microsoft.com/office/drawing/2014/main" id="{00000000-0008-0000-0200-0000E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81" name="Line 156">
          <a:extLst>
            <a:ext uri="{FF2B5EF4-FFF2-40B4-BE49-F238E27FC236}">
              <a16:creationId xmlns:a16="http://schemas.microsoft.com/office/drawing/2014/main" id="{00000000-0008-0000-0200-0000E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12" name="Rectangle 157">
          <a:extLst>
            <a:ext uri="{FF2B5EF4-FFF2-40B4-BE49-F238E27FC236}">
              <a16:creationId xmlns:a16="http://schemas.microsoft.com/office/drawing/2014/main" id="{00000000-0008-0000-0200-00000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83" name="Line 158">
          <a:extLst>
            <a:ext uri="{FF2B5EF4-FFF2-40B4-BE49-F238E27FC236}">
              <a16:creationId xmlns:a16="http://schemas.microsoft.com/office/drawing/2014/main" id="{00000000-0008-0000-0200-0000E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84" name="Line 159">
          <a:extLst>
            <a:ext uri="{FF2B5EF4-FFF2-40B4-BE49-F238E27FC236}">
              <a16:creationId xmlns:a16="http://schemas.microsoft.com/office/drawing/2014/main" id="{00000000-0008-0000-0200-0000E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15" name="Rectangle 160">
          <a:extLst>
            <a:ext uri="{FF2B5EF4-FFF2-40B4-BE49-F238E27FC236}">
              <a16:creationId xmlns:a16="http://schemas.microsoft.com/office/drawing/2014/main" id="{00000000-0008-0000-0200-00000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86" name="Line 161">
          <a:extLst>
            <a:ext uri="{FF2B5EF4-FFF2-40B4-BE49-F238E27FC236}">
              <a16:creationId xmlns:a16="http://schemas.microsoft.com/office/drawing/2014/main" id="{00000000-0008-0000-0200-0000E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87" name="Line 162">
          <a:extLst>
            <a:ext uri="{FF2B5EF4-FFF2-40B4-BE49-F238E27FC236}">
              <a16:creationId xmlns:a16="http://schemas.microsoft.com/office/drawing/2014/main" id="{00000000-0008-0000-0200-0000E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218" name="Rectangle 163">
          <a:extLst>
            <a:ext uri="{FF2B5EF4-FFF2-40B4-BE49-F238E27FC236}">
              <a16:creationId xmlns:a16="http://schemas.microsoft.com/office/drawing/2014/main" id="{00000000-0008-0000-0200-00001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89" name="Line 164">
          <a:extLst>
            <a:ext uri="{FF2B5EF4-FFF2-40B4-BE49-F238E27FC236}">
              <a16:creationId xmlns:a16="http://schemas.microsoft.com/office/drawing/2014/main" id="{00000000-0008-0000-0200-0000F1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90" name="Line 165">
          <a:extLst>
            <a:ext uri="{FF2B5EF4-FFF2-40B4-BE49-F238E27FC236}">
              <a16:creationId xmlns:a16="http://schemas.microsoft.com/office/drawing/2014/main" id="{00000000-0008-0000-0200-0000F2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21" name="Rectangle 166">
          <a:extLst>
            <a:ext uri="{FF2B5EF4-FFF2-40B4-BE49-F238E27FC236}">
              <a16:creationId xmlns:a16="http://schemas.microsoft.com/office/drawing/2014/main" id="{00000000-0008-0000-0200-00001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92" name="Line 167">
          <a:extLst>
            <a:ext uri="{FF2B5EF4-FFF2-40B4-BE49-F238E27FC236}">
              <a16:creationId xmlns:a16="http://schemas.microsoft.com/office/drawing/2014/main" id="{00000000-0008-0000-0200-0000F4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93" name="Line 168">
          <a:extLst>
            <a:ext uri="{FF2B5EF4-FFF2-40B4-BE49-F238E27FC236}">
              <a16:creationId xmlns:a16="http://schemas.microsoft.com/office/drawing/2014/main" id="{00000000-0008-0000-0200-0000F5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24" name="Rectangle 169">
          <a:extLst>
            <a:ext uri="{FF2B5EF4-FFF2-40B4-BE49-F238E27FC236}">
              <a16:creationId xmlns:a16="http://schemas.microsoft.com/office/drawing/2014/main" id="{00000000-0008-0000-0200-00001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25" name="Rectangle 170">
          <a:extLst>
            <a:ext uri="{FF2B5EF4-FFF2-40B4-BE49-F238E27FC236}">
              <a16:creationId xmlns:a16="http://schemas.microsoft.com/office/drawing/2014/main" id="{00000000-0008-0000-0200-00001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96" name="Line 171">
          <a:extLst>
            <a:ext uri="{FF2B5EF4-FFF2-40B4-BE49-F238E27FC236}">
              <a16:creationId xmlns:a16="http://schemas.microsoft.com/office/drawing/2014/main" id="{00000000-0008-0000-0200-0000F8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97" name="Line 172">
          <a:extLst>
            <a:ext uri="{FF2B5EF4-FFF2-40B4-BE49-F238E27FC236}">
              <a16:creationId xmlns:a16="http://schemas.microsoft.com/office/drawing/2014/main" id="{00000000-0008-0000-0200-0000F9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28" name="Rectangle 173">
          <a:extLst>
            <a:ext uri="{FF2B5EF4-FFF2-40B4-BE49-F238E27FC236}">
              <a16:creationId xmlns:a16="http://schemas.microsoft.com/office/drawing/2014/main" id="{00000000-0008-0000-0200-00001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099" name="Line 174">
          <a:extLst>
            <a:ext uri="{FF2B5EF4-FFF2-40B4-BE49-F238E27FC236}">
              <a16:creationId xmlns:a16="http://schemas.microsoft.com/office/drawing/2014/main" id="{00000000-0008-0000-0200-0000FB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00" name="Line 175">
          <a:extLst>
            <a:ext uri="{FF2B5EF4-FFF2-40B4-BE49-F238E27FC236}">
              <a16:creationId xmlns:a16="http://schemas.microsoft.com/office/drawing/2014/main" id="{00000000-0008-0000-0200-0000FC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31" name="Rectangle 176">
          <a:extLst>
            <a:ext uri="{FF2B5EF4-FFF2-40B4-BE49-F238E27FC236}">
              <a16:creationId xmlns:a16="http://schemas.microsoft.com/office/drawing/2014/main" id="{00000000-0008-0000-0200-00001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02" name="Line 177">
          <a:extLst>
            <a:ext uri="{FF2B5EF4-FFF2-40B4-BE49-F238E27FC236}">
              <a16:creationId xmlns:a16="http://schemas.microsoft.com/office/drawing/2014/main" id="{00000000-0008-0000-0200-0000FEE4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03" name="Line 178">
          <a:extLst>
            <a:ext uri="{FF2B5EF4-FFF2-40B4-BE49-F238E27FC236}">
              <a16:creationId xmlns:a16="http://schemas.microsoft.com/office/drawing/2014/main" id="{00000000-0008-0000-0200-0000FFE4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234" name="Rectangle 179">
          <a:extLst>
            <a:ext uri="{FF2B5EF4-FFF2-40B4-BE49-F238E27FC236}">
              <a16:creationId xmlns:a16="http://schemas.microsoft.com/office/drawing/2014/main" id="{00000000-0008-0000-0200-00002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05" name="Line 180">
          <a:extLst>
            <a:ext uri="{FF2B5EF4-FFF2-40B4-BE49-F238E27FC236}">
              <a16:creationId xmlns:a16="http://schemas.microsoft.com/office/drawing/2014/main" id="{00000000-0008-0000-0200-00000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06" name="Line 181">
          <a:extLst>
            <a:ext uri="{FF2B5EF4-FFF2-40B4-BE49-F238E27FC236}">
              <a16:creationId xmlns:a16="http://schemas.microsoft.com/office/drawing/2014/main" id="{00000000-0008-0000-0200-00000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37" name="Rectangle 182">
          <a:extLst>
            <a:ext uri="{FF2B5EF4-FFF2-40B4-BE49-F238E27FC236}">
              <a16:creationId xmlns:a16="http://schemas.microsoft.com/office/drawing/2014/main" id="{00000000-0008-0000-0200-00002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08" name="Line 183">
          <a:extLst>
            <a:ext uri="{FF2B5EF4-FFF2-40B4-BE49-F238E27FC236}">
              <a16:creationId xmlns:a16="http://schemas.microsoft.com/office/drawing/2014/main" id="{00000000-0008-0000-0200-00000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09" name="Line 184">
          <a:extLst>
            <a:ext uri="{FF2B5EF4-FFF2-40B4-BE49-F238E27FC236}">
              <a16:creationId xmlns:a16="http://schemas.microsoft.com/office/drawing/2014/main" id="{00000000-0008-0000-0200-00000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40" name="Rectangle 185">
          <a:extLst>
            <a:ext uri="{FF2B5EF4-FFF2-40B4-BE49-F238E27FC236}">
              <a16:creationId xmlns:a16="http://schemas.microsoft.com/office/drawing/2014/main" id="{00000000-0008-0000-0200-00002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41" name="Rectangle 186">
          <a:extLst>
            <a:ext uri="{FF2B5EF4-FFF2-40B4-BE49-F238E27FC236}">
              <a16:creationId xmlns:a16="http://schemas.microsoft.com/office/drawing/2014/main" id="{00000000-0008-0000-0200-00002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12" name="Line 187">
          <a:extLst>
            <a:ext uri="{FF2B5EF4-FFF2-40B4-BE49-F238E27FC236}">
              <a16:creationId xmlns:a16="http://schemas.microsoft.com/office/drawing/2014/main" id="{00000000-0008-0000-0200-00000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13" name="Line 188">
          <a:extLst>
            <a:ext uri="{FF2B5EF4-FFF2-40B4-BE49-F238E27FC236}">
              <a16:creationId xmlns:a16="http://schemas.microsoft.com/office/drawing/2014/main" id="{00000000-0008-0000-0200-00000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44" name="Rectangle 189">
          <a:extLst>
            <a:ext uri="{FF2B5EF4-FFF2-40B4-BE49-F238E27FC236}">
              <a16:creationId xmlns:a16="http://schemas.microsoft.com/office/drawing/2014/main" id="{00000000-0008-0000-0200-00002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15" name="Line 190">
          <a:extLst>
            <a:ext uri="{FF2B5EF4-FFF2-40B4-BE49-F238E27FC236}">
              <a16:creationId xmlns:a16="http://schemas.microsoft.com/office/drawing/2014/main" id="{00000000-0008-0000-0200-00000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16" name="Line 191">
          <a:extLst>
            <a:ext uri="{FF2B5EF4-FFF2-40B4-BE49-F238E27FC236}">
              <a16:creationId xmlns:a16="http://schemas.microsoft.com/office/drawing/2014/main" id="{00000000-0008-0000-0200-00000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47" name="Rectangle 192">
          <a:extLst>
            <a:ext uri="{FF2B5EF4-FFF2-40B4-BE49-F238E27FC236}">
              <a16:creationId xmlns:a16="http://schemas.microsoft.com/office/drawing/2014/main" id="{00000000-0008-0000-0200-00002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18" name="Line 193">
          <a:extLst>
            <a:ext uri="{FF2B5EF4-FFF2-40B4-BE49-F238E27FC236}">
              <a16:creationId xmlns:a16="http://schemas.microsoft.com/office/drawing/2014/main" id="{00000000-0008-0000-0200-00000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19" name="Line 194">
          <a:extLst>
            <a:ext uri="{FF2B5EF4-FFF2-40B4-BE49-F238E27FC236}">
              <a16:creationId xmlns:a16="http://schemas.microsoft.com/office/drawing/2014/main" id="{00000000-0008-0000-0200-00000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250" name="Rectangle 195">
          <a:extLst>
            <a:ext uri="{FF2B5EF4-FFF2-40B4-BE49-F238E27FC236}">
              <a16:creationId xmlns:a16="http://schemas.microsoft.com/office/drawing/2014/main" id="{00000000-0008-0000-0200-00003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21" name="Line 196">
          <a:extLst>
            <a:ext uri="{FF2B5EF4-FFF2-40B4-BE49-F238E27FC236}">
              <a16:creationId xmlns:a16="http://schemas.microsoft.com/office/drawing/2014/main" id="{00000000-0008-0000-0200-00001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22" name="Line 197">
          <a:extLst>
            <a:ext uri="{FF2B5EF4-FFF2-40B4-BE49-F238E27FC236}">
              <a16:creationId xmlns:a16="http://schemas.microsoft.com/office/drawing/2014/main" id="{00000000-0008-0000-0200-00001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53" name="Rectangle 198">
          <a:extLst>
            <a:ext uri="{FF2B5EF4-FFF2-40B4-BE49-F238E27FC236}">
              <a16:creationId xmlns:a16="http://schemas.microsoft.com/office/drawing/2014/main" id="{00000000-0008-0000-0200-00003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24" name="Line 199">
          <a:extLst>
            <a:ext uri="{FF2B5EF4-FFF2-40B4-BE49-F238E27FC236}">
              <a16:creationId xmlns:a16="http://schemas.microsoft.com/office/drawing/2014/main" id="{00000000-0008-0000-0200-00001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25" name="Line 200">
          <a:extLst>
            <a:ext uri="{FF2B5EF4-FFF2-40B4-BE49-F238E27FC236}">
              <a16:creationId xmlns:a16="http://schemas.microsoft.com/office/drawing/2014/main" id="{00000000-0008-0000-0200-00001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56" name="Rectangle 201">
          <a:extLst>
            <a:ext uri="{FF2B5EF4-FFF2-40B4-BE49-F238E27FC236}">
              <a16:creationId xmlns:a16="http://schemas.microsoft.com/office/drawing/2014/main" id="{00000000-0008-0000-0200-00003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57" name="Rectangle 202">
          <a:extLst>
            <a:ext uri="{FF2B5EF4-FFF2-40B4-BE49-F238E27FC236}">
              <a16:creationId xmlns:a16="http://schemas.microsoft.com/office/drawing/2014/main" id="{00000000-0008-0000-0200-00003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28" name="Line 203">
          <a:extLst>
            <a:ext uri="{FF2B5EF4-FFF2-40B4-BE49-F238E27FC236}">
              <a16:creationId xmlns:a16="http://schemas.microsoft.com/office/drawing/2014/main" id="{00000000-0008-0000-0200-00001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29" name="Line 204">
          <a:extLst>
            <a:ext uri="{FF2B5EF4-FFF2-40B4-BE49-F238E27FC236}">
              <a16:creationId xmlns:a16="http://schemas.microsoft.com/office/drawing/2014/main" id="{00000000-0008-0000-0200-00001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60" name="Rectangle 205">
          <a:extLst>
            <a:ext uri="{FF2B5EF4-FFF2-40B4-BE49-F238E27FC236}">
              <a16:creationId xmlns:a16="http://schemas.microsoft.com/office/drawing/2014/main" id="{00000000-0008-0000-0200-00003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31" name="Line 206">
          <a:extLst>
            <a:ext uri="{FF2B5EF4-FFF2-40B4-BE49-F238E27FC236}">
              <a16:creationId xmlns:a16="http://schemas.microsoft.com/office/drawing/2014/main" id="{00000000-0008-0000-0200-00001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32" name="Line 207">
          <a:extLst>
            <a:ext uri="{FF2B5EF4-FFF2-40B4-BE49-F238E27FC236}">
              <a16:creationId xmlns:a16="http://schemas.microsoft.com/office/drawing/2014/main" id="{00000000-0008-0000-0200-00001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63" name="Rectangle 208">
          <a:extLst>
            <a:ext uri="{FF2B5EF4-FFF2-40B4-BE49-F238E27FC236}">
              <a16:creationId xmlns:a16="http://schemas.microsoft.com/office/drawing/2014/main" id="{00000000-0008-0000-0200-00003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34" name="Line 209">
          <a:extLst>
            <a:ext uri="{FF2B5EF4-FFF2-40B4-BE49-F238E27FC236}">
              <a16:creationId xmlns:a16="http://schemas.microsoft.com/office/drawing/2014/main" id="{00000000-0008-0000-0200-00001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35" name="Line 210">
          <a:extLst>
            <a:ext uri="{FF2B5EF4-FFF2-40B4-BE49-F238E27FC236}">
              <a16:creationId xmlns:a16="http://schemas.microsoft.com/office/drawing/2014/main" id="{00000000-0008-0000-0200-00001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266" name="Rectangle 211">
          <a:extLst>
            <a:ext uri="{FF2B5EF4-FFF2-40B4-BE49-F238E27FC236}">
              <a16:creationId xmlns:a16="http://schemas.microsoft.com/office/drawing/2014/main" id="{00000000-0008-0000-0200-00004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37" name="Line 212">
          <a:extLst>
            <a:ext uri="{FF2B5EF4-FFF2-40B4-BE49-F238E27FC236}">
              <a16:creationId xmlns:a16="http://schemas.microsoft.com/office/drawing/2014/main" id="{00000000-0008-0000-0200-00002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38" name="Line 213">
          <a:extLst>
            <a:ext uri="{FF2B5EF4-FFF2-40B4-BE49-F238E27FC236}">
              <a16:creationId xmlns:a16="http://schemas.microsoft.com/office/drawing/2014/main" id="{00000000-0008-0000-0200-00002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69" name="Rectangle 214">
          <a:extLst>
            <a:ext uri="{FF2B5EF4-FFF2-40B4-BE49-F238E27FC236}">
              <a16:creationId xmlns:a16="http://schemas.microsoft.com/office/drawing/2014/main" id="{00000000-0008-0000-0200-00004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40" name="Line 215">
          <a:extLst>
            <a:ext uri="{FF2B5EF4-FFF2-40B4-BE49-F238E27FC236}">
              <a16:creationId xmlns:a16="http://schemas.microsoft.com/office/drawing/2014/main" id="{00000000-0008-0000-0200-00002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41" name="Line 216">
          <a:extLst>
            <a:ext uri="{FF2B5EF4-FFF2-40B4-BE49-F238E27FC236}">
              <a16:creationId xmlns:a16="http://schemas.microsoft.com/office/drawing/2014/main" id="{00000000-0008-0000-0200-00002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72" name="Rectangle 217">
          <a:extLst>
            <a:ext uri="{FF2B5EF4-FFF2-40B4-BE49-F238E27FC236}">
              <a16:creationId xmlns:a16="http://schemas.microsoft.com/office/drawing/2014/main" id="{00000000-0008-0000-0200-00004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73" name="Rectangle 218">
          <a:extLst>
            <a:ext uri="{FF2B5EF4-FFF2-40B4-BE49-F238E27FC236}">
              <a16:creationId xmlns:a16="http://schemas.microsoft.com/office/drawing/2014/main" id="{00000000-0008-0000-0200-00004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44" name="Line 219">
          <a:extLst>
            <a:ext uri="{FF2B5EF4-FFF2-40B4-BE49-F238E27FC236}">
              <a16:creationId xmlns:a16="http://schemas.microsoft.com/office/drawing/2014/main" id="{00000000-0008-0000-0200-00002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45" name="Line 220">
          <a:extLst>
            <a:ext uri="{FF2B5EF4-FFF2-40B4-BE49-F238E27FC236}">
              <a16:creationId xmlns:a16="http://schemas.microsoft.com/office/drawing/2014/main" id="{00000000-0008-0000-0200-00002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76" name="Rectangle 221">
          <a:extLst>
            <a:ext uri="{FF2B5EF4-FFF2-40B4-BE49-F238E27FC236}">
              <a16:creationId xmlns:a16="http://schemas.microsoft.com/office/drawing/2014/main" id="{00000000-0008-0000-0200-00004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47" name="Line 222">
          <a:extLst>
            <a:ext uri="{FF2B5EF4-FFF2-40B4-BE49-F238E27FC236}">
              <a16:creationId xmlns:a16="http://schemas.microsoft.com/office/drawing/2014/main" id="{00000000-0008-0000-0200-00002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48" name="Line 223">
          <a:extLst>
            <a:ext uri="{FF2B5EF4-FFF2-40B4-BE49-F238E27FC236}">
              <a16:creationId xmlns:a16="http://schemas.microsoft.com/office/drawing/2014/main" id="{00000000-0008-0000-0200-00002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79" name="Rectangle 224">
          <a:extLst>
            <a:ext uri="{FF2B5EF4-FFF2-40B4-BE49-F238E27FC236}">
              <a16:creationId xmlns:a16="http://schemas.microsoft.com/office/drawing/2014/main" id="{00000000-0008-0000-0200-00004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50" name="Line 225">
          <a:extLst>
            <a:ext uri="{FF2B5EF4-FFF2-40B4-BE49-F238E27FC236}">
              <a16:creationId xmlns:a16="http://schemas.microsoft.com/office/drawing/2014/main" id="{00000000-0008-0000-0200-00002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51" name="Line 226">
          <a:extLst>
            <a:ext uri="{FF2B5EF4-FFF2-40B4-BE49-F238E27FC236}">
              <a16:creationId xmlns:a16="http://schemas.microsoft.com/office/drawing/2014/main" id="{00000000-0008-0000-0200-00002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282" name="Rectangle 227">
          <a:extLst>
            <a:ext uri="{FF2B5EF4-FFF2-40B4-BE49-F238E27FC236}">
              <a16:creationId xmlns:a16="http://schemas.microsoft.com/office/drawing/2014/main" id="{00000000-0008-0000-0200-00005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53" name="Line 228">
          <a:extLst>
            <a:ext uri="{FF2B5EF4-FFF2-40B4-BE49-F238E27FC236}">
              <a16:creationId xmlns:a16="http://schemas.microsoft.com/office/drawing/2014/main" id="{00000000-0008-0000-0200-00003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54" name="Line 229">
          <a:extLst>
            <a:ext uri="{FF2B5EF4-FFF2-40B4-BE49-F238E27FC236}">
              <a16:creationId xmlns:a16="http://schemas.microsoft.com/office/drawing/2014/main" id="{00000000-0008-0000-0200-00003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85" name="Rectangle 230">
          <a:extLst>
            <a:ext uri="{FF2B5EF4-FFF2-40B4-BE49-F238E27FC236}">
              <a16:creationId xmlns:a16="http://schemas.microsoft.com/office/drawing/2014/main" id="{00000000-0008-0000-0200-00005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56" name="Line 231">
          <a:extLst>
            <a:ext uri="{FF2B5EF4-FFF2-40B4-BE49-F238E27FC236}">
              <a16:creationId xmlns:a16="http://schemas.microsoft.com/office/drawing/2014/main" id="{00000000-0008-0000-0200-00003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57" name="Line 232">
          <a:extLst>
            <a:ext uri="{FF2B5EF4-FFF2-40B4-BE49-F238E27FC236}">
              <a16:creationId xmlns:a16="http://schemas.microsoft.com/office/drawing/2014/main" id="{00000000-0008-0000-0200-00003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288" name="Rectangle 233">
          <a:extLst>
            <a:ext uri="{FF2B5EF4-FFF2-40B4-BE49-F238E27FC236}">
              <a16:creationId xmlns:a16="http://schemas.microsoft.com/office/drawing/2014/main" id="{00000000-0008-0000-0200-00005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89" name="Rectangle 234">
          <a:extLst>
            <a:ext uri="{FF2B5EF4-FFF2-40B4-BE49-F238E27FC236}">
              <a16:creationId xmlns:a16="http://schemas.microsoft.com/office/drawing/2014/main" id="{00000000-0008-0000-0200-00005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60" name="Line 235">
          <a:extLst>
            <a:ext uri="{FF2B5EF4-FFF2-40B4-BE49-F238E27FC236}">
              <a16:creationId xmlns:a16="http://schemas.microsoft.com/office/drawing/2014/main" id="{00000000-0008-0000-0200-00003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61" name="Line 236">
          <a:extLst>
            <a:ext uri="{FF2B5EF4-FFF2-40B4-BE49-F238E27FC236}">
              <a16:creationId xmlns:a16="http://schemas.microsoft.com/office/drawing/2014/main" id="{00000000-0008-0000-0200-00003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92" name="Rectangle 237">
          <a:extLst>
            <a:ext uri="{FF2B5EF4-FFF2-40B4-BE49-F238E27FC236}">
              <a16:creationId xmlns:a16="http://schemas.microsoft.com/office/drawing/2014/main" id="{00000000-0008-0000-0200-00005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63" name="Line 238">
          <a:extLst>
            <a:ext uri="{FF2B5EF4-FFF2-40B4-BE49-F238E27FC236}">
              <a16:creationId xmlns:a16="http://schemas.microsoft.com/office/drawing/2014/main" id="{00000000-0008-0000-0200-00003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64" name="Line 239">
          <a:extLst>
            <a:ext uri="{FF2B5EF4-FFF2-40B4-BE49-F238E27FC236}">
              <a16:creationId xmlns:a16="http://schemas.microsoft.com/office/drawing/2014/main" id="{00000000-0008-0000-0200-00003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295" name="Rectangle 240">
          <a:extLst>
            <a:ext uri="{FF2B5EF4-FFF2-40B4-BE49-F238E27FC236}">
              <a16:creationId xmlns:a16="http://schemas.microsoft.com/office/drawing/2014/main" id="{00000000-0008-0000-0200-00005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66" name="Line 241">
          <a:extLst>
            <a:ext uri="{FF2B5EF4-FFF2-40B4-BE49-F238E27FC236}">
              <a16:creationId xmlns:a16="http://schemas.microsoft.com/office/drawing/2014/main" id="{00000000-0008-0000-0200-00003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67" name="Line 242">
          <a:extLst>
            <a:ext uri="{FF2B5EF4-FFF2-40B4-BE49-F238E27FC236}">
              <a16:creationId xmlns:a16="http://schemas.microsoft.com/office/drawing/2014/main" id="{00000000-0008-0000-0200-00003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298" name="Rectangle 243">
          <a:extLst>
            <a:ext uri="{FF2B5EF4-FFF2-40B4-BE49-F238E27FC236}">
              <a16:creationId xmlns:a16="http://schemas.microsoft.com/office/drawing/2014/main" id="{00000000-0008-0000-0200-00006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69" name="Line 244">
          <a:extLst>
            <a:ext uri="{FF2B5EF4-FFF2-40B4-BE49-F238E27FC236}">
              <a16:creationId xmlns:a16="http://schemas.microsoft.com/office/drawing/2014/main" id="{00000000-0008-0000-0200-00004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70" name="Line 245">
          <a:extLst>
            <a:ext uri="{FF2B5EF4-FFF2-40B4-BE49-F238E27FC236}">
              <a16:creationId xmlns:a16="http://schemas.microsoft.com/office/drawing/2014/main" id="{00000000-0008-0000-0200-00004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01" name="Rectangle 246">
          <a:extLst>
            <a:ext uri="{FF2B5EF4-FFF2-40B4-BE49-F238E27FC236}">
              <a16:creationId xmlns:a16="http://schemas.microsoft.com/office/drawing/2014/main" id="{00000000-0008-0000-0200-00006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72" name="Line 247">
          <a:extLst>
            <a:ext uri="{FF2B5EF4-FFF2-40B4-BE49-F238E27FC236}">
              <a16:creationId xmlns:a16="http://schemas.microsoft.com/office/drawing/2014/main" id="{00000000-0008-0000-0200-00004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73" name="Line 248">
          <a:extLst>
            <a:ext uri="{FF2B5EF4-FFF2-40B4-BE49-F238E27FC236}">
              <a16:creationId xmlns:a16="http://schemas.microsoft.com/office/drawing/2014/main" id="{00000000-0008-0000-0200-00004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04" name="Rectangle 249">
          <a:extLst>
            <a:ext uri="{FF2B5EF4-FFF2-40B4-BE49-F238E27FC236}">
              <a16:creationId xmlns:a16="http://schemas.microsoft.com/office/drawing/2014/main" id="{00000000-0008-0000-0200-00006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05" name="Rectangle 250">
          <a:extLst>
            <a:ext uri="{FF2B5EF4-FFF2-40B4-BE49-F238E27FC236}">
              <a16:creationId xmlns:a16="http://schemas.microsoft.com/office/drawing/2014/main" id="{00000000-0008-0000-0200-00006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76" name="Line 251">
          <a:extLst>
            <a:ext uri="{FF2B5EF4-FFF2-40B4-BE49-F238E27FC236}">
              <a16:creationId xmlns:a16="http://schemas.microsoft.com/office/drawing/2014/main" id="{00000000-0008-0000-0200-00004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77" name="Line 252">
          <a:extLst>
            <a:ext uri="{FF2B5EF4-FFF2-40B4-BE49-F238E27FC236}">
              <a16:creationId xmlns:a16="http://schemas.microsoft.com/office/drawing/2014/main" id="{00000000-0008-0000-0200-00004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08" name="Rectangle 253">
          <a:extLst>
            <a:ext uri="{FF2B5EF4-FFF2-40B4-BE49-F238E27FC236}">
              <a16:creationId xmlns:a16="http://schemas.microsoft.com/office/drawing/2014/main" id="{00000000-0008-0000-0200-00006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79" name="Line 254">
          <a:extLst>
            <a:ext uri="{FF2B5EF4-FFF2-40B4-BE49-F238E27FC236}">
              <a16:creationId xmlns:a16="http://schemas.microsoft.com/office/drawing/2014/main" id="{00000000-0008-0000-0200-00004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80" name="Line 255">
          <a:extLst>
            <a:ext uri="{FF2B5EF4-FFF2-40B4-BE49-F238E27FC236}">
              <a16:creationId xmlns:a16="http://schemas.microsoft.com/office/drawing/2014/main" id="{00000000-0008-0000-0200-00004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11" name="Rectangle 256">
          <a:extLst>
            <a:ext uri="{FF2B5EF4-FFF2-40B4-BE49-F238E27FC236}">
              <a16:creationId xmlns:a16="http://schemas.microsoft.com/office/drawing/2014/main" id="{00000000-0008-0000-0200-00006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82" name="Line 257">
          <a:extLst>
            <a:ext uri="{FF2B5EF4-FFF2-40B4-BE49-F238E27FC236}">
              <a16:creationId xmlns:a16="http://schemas.microsoft.com/office/drawing/2014/main" id="{00000000-0008-0000-0200-00004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83" name="Line 258">
          <a:extLst>
            <a:ext uri="{FF2B5EF4-FFF2-40B4-BE49-F238E27FC236}">
              <a16:creationId xmlns:a16="http://schemas.microsoft.com/office/drawing/2014/main" id="{00000000-0008-0000-0200-00004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314" name="Rectangle 259">
          <a:extLst>
            <a:ext uri="{FF2B5EF4-FFF2-40B4-BE49-F238E27FC236}">
              <a16:creationId xmlns:a16="http://schemas.microsoft.com/office/drawing/2014/main" id="{00000000-0008-0000-0200-00007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85" name="Line 260">
          <a:extLst>
            <a:ext uri="{FF2B5EF4-FFF2-40B4-BE49-F238E27FC236}">
              <a16:creationId xmlns:a16="http://schemas.microsoft.com/office/drawing/2014/main" id="{00000000-0008-0000-0200-00005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86" name="Line 261">
          <a:extLst>
            <a:ext uri="{FF2B5EF4-FFF2-40B4-BE49-F238E27FC236}">
              <a16:creationId xmlns:a16="http://schemas.microsoft.com/office/drawing/2014/main" id="{00000000-0008-0000-0200-00005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17" name="Rectangle 262">
          <a:extLst>
            <a:ext uri="{FF2B5EF4-FFF2-40B4-BE49-F238E27FC236}">
              <a16:creationId xmlns:a16="http://schemas.microsoft.com/office/drawing/2014/main" id="{00000000-0008-0000-0200-00007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88" name="Line 263">
          <a:extLst>
            <a:ext uri="{FF2B5EF4-FFF2-40B4-BE49-F238E27FC236}">
              <a16:creationId xmlns:a16="http://schemas.microsoft.com/office/drawing/2014/main" id="{00000000-0008-0000-0200-00005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89" name="Line 264">
          <a:extLst>
            <a:ext uri="{FF2B5EF4-FFF2-40B4-BE49-F238E27FC236}">
              <a16:creationId xmlns:a16="http://schemas.microsoft.com/office/drawing/2014/main" id="{00000000-0008-0000-0200-00005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20" name="Rectangle 265">
          <a:extLst>
            <a:ext uri="{FF2B5EF4-FFF2-40B4-BE49-F238E27FC236}">
              <a16:creationId xmlns:a16="http://schemas.microsoft.com/office/drawing/2014/main" id="{00000000-0008-0000-0200-00007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21" name="Rectangle 266">
          <a:extLst>
            <a:ext uri="{FF2B5EF4-FFF2-40B4-BE49-F238E27FC236}">
              <a16:creationId xmlns:a16="http://schemas.microsoft.com/office/drawing/2014/main" id="{00000000-0008-0000-0200-00007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92" name="Line 267">
          <a:extLst>
            <a:ext uri="{FF2B5EF4-FFF2-40B4-BE49-F238E27FC236}">
              <a16:creationId xmlns:a16="http://schemas.microsoft.com/office/drawing/2014/main" id="{00000000-0008-0000-0200-00005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93" name="Line 268">
          <a:extLst>
            <a:ext uri="{FF2B5EF4-FFF2-40B4-BE49-F238E27FC236}">
              <a16:creationId xmlns:a16="http://schemas.microsoft.com/office/drawing/2014/main" id="{00000000-0008-0000-0200-00005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24" name="Rectangle 269">
          <a:extLst>
            <a:ext uri="{FF2B5EF4-FFF2-40B4-BE49-F238E27FC236}">
              <a16:creationId xmlns:a16="http://schemas.microsoft.com/office/drawing/2014/main" id="{00000000-0008-0000-0200-00007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95" name="Line 270">
          <a:extLst>
            <a:ext uri="{FF2B5EF4-FFF2-40B4-BE49-F238E27FC236}">
              <a16:creationId xmlns:a16="http://schemas.microsoft.com/office/drawing/2014/main" id="{00000000-0008-0000-0200-00005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96" name="Line 271">
          <a:extLst>
            <a:ext uri="{FF2B5EF4-FFF2-40B4-BE49-F238E27FC236}">
              <a16:creationId xmlns:a16="http://schemas.microsoft.com/office/drawing/2014/main" id="{00000000-0008-0000-0200-00005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27" name="Rectangle 272">
          <a:extLst>
            <a:ext uri="{FF2B5EF4-FFF2-40B4-BE49-F238E27FC236}">
              <a16:creationId xmlns:a16="http://schemas.microsoft.com/office/drawing/2014/main" id="{00000000-0008-0000-0200-00007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98" name="Line 273">
          <a:extLst>
            <a:ext uri="{FF2B5EF4-FFF2-40B4-BE49-F238E27FC236}">
              <a16:creationId xmlns:a16="http://schemas.microsoft.com/office/drawing/2014/main" id="{00000000-0008-0000-0200-00005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199" name="Line 274">
          <a:extLst>
            <a:ext uri="{FF2B5EF4-FFF2-40B4-BE49-F238E27FC236}">
              <a16:creationId xmlns:a16="http://schemas.microsoft.com/office/drawing/2014/main" id="{00000000-0008-0000-0200-00005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330" name="Rectangle 275">
          <a:extLst>
            <a:ext uri="{FF2B5EF4-FFF2-40B4-BE49-F238E27FC236}">
              <a16:creationId xmlns:a16="http://schemas.microsoft.com/office/drawing/2014/main" id="{00000000-0008-0000-0200-00008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01" name="Line 276">
          <a:extLst>
            <a:ext uri="{FF2B5EF4-FFF2-40B4-BE49-F238E27FC236}">
              <a16:creationId xmlns:a16="http://schemas.microsoft.com/office/drawing/2014/main" id="{00000000-0008-0000-0200-00006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02" name="Line 277">
          <a:extLst>
            <a:ext uri="{FF2B5EF4-FFF2-40B4-BE49-F238E27FC236}">
              <a16:creationId xmlns:a16="http://schemas.microsoft.com/office/drawing/2014/main" id="{00000000-0008-0000-0200-00006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33" name="Rectangle 278">
          <a:extLst>
            <a:ext uri="{FF2B5EF4-FFF2-40B4-BE49-F238E27FC236}">
              <a16:creationId xmlns:a16="http://schemas.microsoft.com/office/drawing/2014/main" id="{00000000-0008-0000-0200-00008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04" name="Line 279">
          <a:extLst>
            <a:ext uri="{FF2B5EF4-FFF2-40B4-BE49-F238E27FC236}">
              <a16:creationId xmlns:a16="http://schemas.microsoft.com/office/drawing/2014/main" id="{00000000-0008-0000-0200-00006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05" name="Line 280">
          <a:extLst>
            <a:ext uri="{FF2B5EF4-FFF2-40B4-BE49-F238E27FC236}">
              <a16:creationId xmlns:a16="http://schemas.microsoft.com/office/drawing/2014/main" id="{00000000-0008-0000-0200-00006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36" name="Rectangle 281">
          <a:extLst>
            <a:ext uri="{FF2B5EF4-FFF2-40B4-BE49-F238E27FC236}">
              <a16:creationId xmlns:a16="http://schemas.microsoft.com/office/drawing/2014/main" id="{00000000-0008-0000-0200-00008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37" name="Rectangle 282">
          <a:extLst>
            <a:ext uri="{FF2B5EF4-FFF2-40B4-BE49-F238E27FC236}">
              <a16:creationId xmlns:a16="http://schemas.microsoft.com/office/drawing/2014/main" id="{00000000-0008-0000-0200-00008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08" name="Line 283">
          <a:extLst>
            <a:ext uri="{FF2B5EF4-FFF2-40B4-BE49-F238E27FC236}">
              <a16:creationId xmlns:a16="http://schemas.microsoft.com/office/drawing/2014/main" id="{00000000-0008-0000-0200-00006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09" name="Line 284">
          <a:extLst>
            <a:ext uri="{FF2B5EF4-FFF2-40B4-BE49-F238E27FC236}">
              <a16:creationId xmlns:a16="http://schemas.microsoft.com/office/drawing/2014/main" id="{00000000-0008-0000-0200-00006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40" name="Rectangle 285">
          <a:extLst>
            <a:ext uri="{FF2B5EF4-FFF2-40B4-BE49-F238E27FC236}">
              <a16:creationId xmlns:a16="http://schemas.microsoft.com/office/drawing/2014/main" id="{00000000-0008-0000-0200-00008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11" name="Line 286">
          <a:extLst>
            <a:ext uri="{FF2B5EF4-FFF2-40B4-BE49-F238E27FC236}">
              <a16:creationId xmlns:a16="http://schemas.microsoft.com/office/drawing/2014/main" id="{00000000-0008-0000-0200-00006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12" name="Line 287">
          <a:extLst>
            <a:ext uri="{FF2B5EF4-FFF2-40B4-BE49-F238E27FC236}">
              <a16:creationId xmlns:a16="http://schemas.microsoft.com/office/drawing/2014/main" id="{00000000-0008-0000-0200-00006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43" name="Rectangle 288">
          <a:extLst>
            <a:ext uri="{FF2B5EF4-FFF2-40B4-BE49-F238E27FC236}">
              <a16:creationId xmlns:a16="http://schemas.microsoft.com/office/drawing/2014/main" id="{00000000-0008-0000-0200-00008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14" name="Line 289">
          <a:extLst>
            <a:ext uri="{FF2B5EF4-FFF2-40B4-BE49-F238E27FC236}">
              <a16:creationId xmlns:a16="http://schemas.microsoft.com/office/drawing/2014/main" id="{00000000-0008-0000-0200-00006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15" name="Line 290">
          <a:extLst>
            <a:ext uri="{FF2B5EF4-FFF2-40B4-BE49-F238E27FC236}">
              <a16:creationId xmlns:a16="http://schemas.microsoft.com/office/drawing/2014/main" id="{00000000-0008-0000-0200-00006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346" name="Rectangle 291">
          <a:extLst>
            <a:ext uri="{FF2B5EF4-FFF2-40B4-BE49-F238E27FC236}">
              <a16:creationId xmlns:a16="http://schemas.microsoft.com/office/drawing/2014/main" id="{00000000-0008-0000-0200-00009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17" name="Line 292">
          <a:extLst>
            <a:ext uri="{FF2B5EF4-FFF2-40B4-BE49-F238E27FC236}">
              <a16:creationId xmlns:a16="http://schemas.microsoft.com/office/drawing/2014/main" id="{00000000-0008-0000-0200-00007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18" name="Line 293">
          <a:extLst>
            <a:ext uri="{FF2B5EF4-FFF2-40B4-BE49-F238E27FC236}">
              <a16:creationId xmlns:a16="http://schemas.microsoft.com/office/drawing/2014/main" id="{00000000-0008-0000-0200-00007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49" name="Rectangle 294">
          <a:extLst>
            <a:ext uri="{FF2B5EF4-FFF2-40B4-BE49-F238E27FC236}">
              <a16:creationId xmlns:a16="http://schemas.microsoft.com/office/drawing/2014/main" id="{00000000-0008-0000-0200-00009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20" name="Line 295">
          <a:extLst>
            <a:ext uri="{FF2B5EF4-FFF2-40B4-BE49-F238E27FC236}">
              <a16:creationId xmlns:a16="http://schemas.microsoft.com/office/drawing/2014/main" id="{00000000-0008-0000-0200-00007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21" name="Line 296">
          <a:extLst>
            <a:ext uri="{FF2B5EF4-FFF2-40B4-BE49-F238E27FC236}">
              <a16:creationId xmlns:a16="http://schemas.microsoft.com/office/drawing/2014/main" id="{00000000-0008-0000-0200-00007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52" name="Rectangle 297">
          <a:extLst>
            <a:ext uri="{FF2B5EF4-FFF2-40B4-BE49-F238E27FC236}">
              <a16:creationId xmlns:a16="http://schemas.microsoft.com/office/drawing/2014/main" id="{00000000-0008-0000-0200-00009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53" name="Rectangle 298">
          <a:extLst>
            <a:ext uri="{FF2B5EF4-FFF2-40B4-BE49-F238E27FC236}">
              <a16:creationId xmlns:a16="http://schemas.microsoft.com/office/drawing/2014/main" id="{00000000-0008-0000-0200-00009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24" name="Line 299">
          <a:extLst>
            <a:ext uri="{FF2B5EF4-FFF2-40B4-BE49-F238E27FC236}">
              <a16:creationId xmlns:a16="http://schemas.microsoft.com/office/drawing/2014/main" id="{00000000-0008-0000-0200-00007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25" name="Line 300">
          <a:extLst>
            <a:ext uri="{FF2B5EF4-FFF2-40B4-BE49-F238E27FC236}">
              <a16:creationId xmlns:a16="http://schemas.microsoft.com/office/drawing/2014/main" id="{00000000-0008-0000-0200-00007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56" name="Rectangle 301">
          <a:extLst>
            <a:ext uri="{FF2B5EF4-FFF2-40B4-BE49-F238E27FC236}">
              <a16:creationId xmlns:a16="http://schemas.microsoft.com/office/drawing/2014/main" id="{00000000-0008-0000-0200-00009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27" name="Line 302">
          <a:extLst>
            <a:ext uri="{FF2B5EF4-FFF2-40B4-BE49-F238E27FC236}">
              <a16:creationId xmlns:a16="http://schemas.microsoft.com/office/drawing/2014/main" id="{00000000-0008-0000-0200-00007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28" name="Line 303">
          <a:extLst>
            <a:ext uri="{FF2B5EF4-FFF2-40B4-BE49-F238E27FC236}">
              <a16:creationId xmlns:a16="http://schemas.microsoft.com/office/drawing/2014/main" id="{00000000-0008-0000-0200-00007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59" name="Rectangle 304">
          <a:extLst>
            <a:ext uri="{FF2B5EF4-FFF2-40B4-BE49-F238E27FC236}">
              <a16:creationId xmlns:a16="http://schemas.microsoft.com/office/drawing/2014/main" id="{00000000-0008-0000-0200-00009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30" name="Line 305">
          <a:extLst>
            <a:ext uri="{FF2B5EF4-FFF2-40B4-BE49-F238E27FC236}">
              <a16:creationId xmlns:a16="http://schemas.microsoft.com/office/drawing/2014/main" id="{00000000-0008-0000-0200-00007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31" name="Line 306">
          <a:extLst>
            <a:ext uri="{FF2B5EF4-FFF2-40B4-BE49-F238E27FC236}">
              <a16:creationId xmlns:a16="http://schemas.microsoft.com/office/drawing/2014/main" id="{00000000-0008-0000-0200-00007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362" name="Rectangle 307">
          <a:extLst>
            <a:ext uri="{FF2B5EF4-FFF2-40B4-BE49-F238E27FC236}">
              <a16:creationId xmlns:a16="http://schemas.microsoft.com/office/drawing/2014/main" id="{00000000-0008-0000-0200-0000A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33" name="Line 308">
          <a:extLst>
            <a:ext uri="{FF2B5EF4-FFF2-40B4-BE49-F238E27FC236}">
              <a16:creationId xmlns:a16="http://schemas.microsoft.com/office/drawing/2014/main" id="{00000000-0008-0000-0200-00008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34" name="Line 309">
          <a:extLst>
            <a:ext uri="{FF2B5EF4-FFF2-40B4-BE49-F238E27FC236}">
              <a16:creationId xmlns:a16="http://schemas.microsoft.com/office/drawing/2014/main" id="{00000000-0008-0000-0200-00008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65" name="Rectangle 310">
          <a:extLst>
            <a:ext uri="{FF2B5EF4-FFF2-40B4-BE49-F238E27FC236}">
              <a16:creationId xmlns:a16="http://schemas.microsoft.com/office/drawing/2014/main" id="{00000000-0008-0000-0200-0000A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36" name="Line 311">
          <a:extLst>
            <a:ext uri="{FF2B5EF4-FFF2-40B4-BE49-F238E27FC236}">
              <a16:creationId xmlns:a16="http://schemas.microsoft.com/office/drawing/2014/main" id="{00000000-0008-0000-0200-00008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37" name="Line 312">
          <a:extLst>
            <a:ext uri="{FF2B5EF4-FFF2-40B4-BE49-F238E27FC236}">
              <a16:creationId xmlns:a16="http://schemas.microsoft.com/office/drawing/2014/main" id="{00000000-0008-0000-0200-00008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68" name="Rectangle 313">
          <a:extLst>
            <a:ext uri="{FF2B5EF4-FFF2-40B4-BE49-F238E27FC236}">
              <a16:creationId xmlns:a16="http://schemas.microsoft.com/office/drawing/2014/main" id="{00000000-0008-0000-0200-0000A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69" name="Rectangle 314">
          <a:extLst>
            <a:ext uri="{FF2B5EF4-FFF2-40B4-BE49-F238E27FC236}">
              <a16:creationId xmlns:a16="http://schemas.microsoft.com/office/drawing/2014/main" id="{00000000-0008-0000-0200-0000A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40" name="Line 315">
          <a:extLst>
            <a:ext uri="{FF2B5EF4-FFF2-40B4-BE49-F238E27FC236}">
              <a16:creationId xmlns:a16="http://schemas.microsoft.com/office/drawing/2014/main" id="{00000000-0008-0000-0200-00008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41" name="Line 316">
          <a:extLst>
            <a:ext uri="{FF2B5EF4-FFF2-40B4-BE49-F238E27FC236}">
              <a16:creationId xmlns:a16="http://schemas.microsoft.com/office/drawing/2014/main" id="{00000000-0008-0000-0200-00008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72" name="Rectangle 317">
          <a:extLst>
            <a:ext uri="{FF2B5EF4-FFF2-40B4-BE49-F238E27FC236}">
              <a16:creationId xmlns:a16="http://schemas.microsoft.com/office/drawing/2014/main" id="{00000000-0008-0000-0200-0000A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43" name="Line 318">
          <a:extLst>
            <a:ext uri="{FF2B5EF4-FFF2-40B4-BE49-F238E27FC236}">
              <a16:creationId xmlns:a16="http://schemas.microsoft.com/office/drawing/2014/main" id="{00000000-0008-0000-0200-00008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44" name="Line 319">
          <a:extLst>
            <a:ext uri="{FF2B5EF4-FFF2-40B4-BE49-F238E27FC236}">
              <a16:creationId xmlns:a16="http://schemas.microsoft.com/office/drawing/2014/main" id="{00000000-0008-0000-0200-00008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75" name="Rectangle 320">
          <a:extLst>
            <a:ext uri="{FF2B5EF4-FFF2-40B4-BE49-F238E27FC236}">
              <a16:creationId xmlns:a16="http://schemas.microsoft.com/office/drawing/2014/main" id="{00000000-0008-0000-0200-0000A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46" name="Line 321">
          <a:extLst>
            <a:ext uri="{FF2B5EF4-FFF2-40B4-BE49-F238E27FC236}">
              <a16:creationId xmlns:a16="http://schemas.microsoft.com/office/drawing/2014/main" id="{00000000-0008-0000-0200-00008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47" name="Line 322">
          <a:extLst>
            <a:ext uri="{FF2B5EF4-FFF2-40B4-BE49-F238E27FC236}">
              <a16:creationId xmlns:a16="http://schemas.microsoft.com/office/drawing/2014/main" id="{00000000-0008-0000-0200-00008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378" name="Rectangle 323">
          <a:extLst>
            <a:ext uri="{FF2B5EF4-FFF2-40B4-BE49-F238E27FC236}">
              <a16:creationId xmlns:a16="http://schemas.microsoft.com/office/drawing/2014/main" id="{00000000-0008-0000-0200-0000B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49" name="Line 324">
          <a:extLst>
            <a:ext uri="{FF2B5EF4-FFF2-40B4-BE49-F238E27FC236}">
              <a16:creationId xmlns:a16="http://schemas.microsoft.com/office/drawing/2014/main" id="{00000000-0008-0000-0200-00009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50" name="Line 325">
          <a:extLst>
            <a:ext uri="{FF2B5EF4-FFF2-40B4-BE49-F238E27FC236}">
              <a16:creationId xmlns:a16="http://schemas.microsoft.com/office/drawing/2014/main" id="{00000000-0008-0000-0200-00009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81" name="Rectangle 326">
          <a:extLst>
            <a:ext uri="{FF2B5EF4-FFF2-40B4-BE49-F238E27FC236}">
              <a16:creationId xmlns:a16="http://schemas.microsoft.com/office/drawing/2014/main" id="{00000000-0008-0000-0200-0000B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52" name="Line 327">
          <a:extLst>
            <a:ext uri="{FF2B5EF4-FFF2-40B4-BE49-F238E27FC236}">
              <a16:creationId xmlns:a16="http://schemas.microsoft.com/office/drawing/2014/main" id="{00000000-0008-0000-0200-00009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53" name="Line 328">
          <a:extLst>
            <a:ext uri="{FF2B5EF4-FFF2-40B4-BE49-F238E27FC236}">
              <a16:creationId xmlns:a16="http://schemas.microsoft.com/office/drawing/2014/main" id="{00000000-0008-0000-0200-00009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84" name="Rectangle 329">
          <a:extLst>
            <a:ext uri="{FF2B5EF4-FFF2-40B4-BE49-F238E27FC236}">
              <a16:creationId xmlns:a16="http://schemas.microsoft.com/office/drawing/2014/main" id="{00000000-0008-0000-0200-0000B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85" name="Rectangle 330">
          <a:extLst>
            <a:ext uri="{FF2B5EF4-FFF2-40B4-BE49-F238E27FC236}">
              <a16:creationId xmlns:a16="http://schemas.microsoft.com/office/drawing/2014/main" id="{00000000-0008-0000-0200-0000B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56" name="Line 331">
          <a:extLst>
            <a:ext uri="{FF2B5EF4-FFF2-40B4-BE49-F238E27FC236}">
              <a16:creationId xmlns:a16="http://schemas.microsoft.com/office/drawing/2014/main" id="{00000000-0008-0000-0200-00009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57" name="Line 332">
          <a:extLst>
            <a:ext uri="{FF2B5EF4-FFF2-40B4-BE49-F238E27FC236}">
              <a16:creationId xmlns:a16="http://schemas.microsoft.com/office/drawing/2014/main" id="{00000000-0008-0000-0200-00009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88" name="Rectangle 333">
          <a:extLst>
            <a:ext uri="{FF2B5EF4-FFF2-40B4-BE49-F238E27FC236}">
              <a16:creationId xmlns:a16="http://schemas.microsoft.com/office/drawing/2014/main" id="{00000000-0008-0000-0200-0000B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59" name="Line 334">
          <a:extLst>
            <a:ext uri="{FF2B5EF4-FFF2-40B4-BE49-F238E27FC236}">
              <a16:creationId xmlns:a16="http://schemas.microsoft.com/office/drawing/2014/main" id="{00000000-0008-0000-0200-00009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60" name="Line 335">
          <a:extLst>
            <a:ext uri="{FF2B5EF4-FFF2-40B4-BE49-F238E27FC236}">
              <a16:creationId xmlns:a16="http://schemas.microsoft.com/office/drawing/2014/main" id="{00000000-0008-0000-0200-00009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391" name="Rectangle 336">
          <a:extLst>
            <a:ext uri="{FF2B5EF4-FFF2-40B4-BE49-F238E27FC236}">
              <a16:creationId xmlns:a16="http://schemas.microsoft.com/office/drawing/2014/main" id="{00000000-0008-0000-0200-0000B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62" name="Line 337">
          <a:extLst>
            <a:ext uri="{FF2B5EF4-FFF2-40B4-BE49-F238E27FC236}">
              <a16:creationId xmlns:a16="http://schemas.microsoft.com/office/drawing/2014/main" id="{00000000-0008-0000-0200-00009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63" name="Line 338">
          <a:extLst>
            <a:ext uri="{FF2B5EF4-FFF2-40B4-BE49-F238E27FC236}">
              <a16:creationId xmlns:a16="http://schemas.microsoft.com/office/drawing/2014/main" id="{00000000-0008-0000-0200-00009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394" name="Rectangle 339">
          <a:extLst>
            <a:ext uri="{FF2B5EF4-FFF2-40B4-BE49-F238E27FC236}">
              <a16:creationId xmlns:a16="http://schemas.microsoft.com/office/drawing/2014/main" id="{00000000-0008-0000-0200-0000C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65" name="Line 340">
          <a:extLst>
            <a:ext uri="{FF2B5EF4-FFF2-40B4-BE49-F238E27FC236}">
              <a16:creationId xmlns:a16="http://schemas.microsoft.com/office/drawing/2014/main" id="{00000000-0008-0000-0200-0000A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66" name="Line 341">
          <a:extLst>
            <a:ext uri="{FF2B5EF4-FFF2-40B4-BE49-F238E27FC236}">
              <a16:creationId xmlns:a16="http://schemas.microsoft.com/office/drawing/2014/main" id="{00000000-0008-0000-0200-0000A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397" name="Rectangle 342">
          <a:extLst>
            <a:ext uri="{FF2B5EF4-FFF2-40B4-BE49-F238E27FC236}">
              <a16:creationId xmlns:a16="http://schemas.microsoft.com/office/drawing/2014/main" id="{00000000-0008-0000-0200-0000C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68" name="Line 343">
          <a:extLst>
            <a:ext uri="{FF2B5EF4-FFF2-40B4-BE49-F238E27FC236}">
              <a16:creationId xmlns:a16="http://schemas.microsoft.com/office/drawing/2014/main" id="{00000000-0008-0000-0200-0000A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69" name="Line 344">
          <a:extLst>
            <a:ext uri="{FF2B5EF4-FFF2-40B4-BE49-F238E27FC236}">
              <a16:creationId xmlns:a16="http://schemas.microsoft.com/office/drawing/2014/main" id="{00000000-0008-0000-0200-0000A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00" name="Rectangle 345">
          <a:extLst>
            <a:ext uri="{FF2B5EF4-FFF2-40B4-BE49-F238E27FC236}">
              <a16:creationId xmlns:a16="http://schemas.microsoft.com/office/drawing/2014/main" id="{00000000-0008-0000-0200-0000C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01" name="Rectangle 346">
          <a:extLst>
            <a:ext uri="{FF2B5EF4-FFF2-40B4-BE49-F238E27FC236}">
              <a16:creationId xmlns:a16="http://schemas.microsoft.com/office/drawing/2014/main" id="{00000000-0008-0000-0200-0000C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72" name="Line 347">
          <a:extLst>
            <a:ext uri="{FF2B5EF4-FFF2-40B4-BE49-F238E27FC236}">
              <a16:creationId xmlns:a16="http://schemas.microsoft.com/office/drawing/2014/main" id="{00000000-0008-0000-0200-0000A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73" name="Line 348">
          <a:extLst>
            <a:ext uri="{FF2B5EF4-FFF2-40B4-BE49-F238E27FC236}">
              <a16:creationId xmlns:a16="http://schemas.microsoft.com/office/drawing/2014/main" id="{00000000-0008-0000-0200-0000A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04" name="Rectangle 349">
          <a:extLst>
            <a:ext uri="{FF2B5EF4-FFF2-40B4-BE49-F238E27FC236}">
              <a16:creationId xmlns:a16="http://schemas.microsoft.com/office/drawing/2014/main" id="{00000000-0008-0000-0200-0000C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75" name="Line 350">
          <a:extLst>
            <a:ext uri="{FF2B5EF4-FFF2-40B4-BE49-F238E27FC236}">
              <a16:creationId xmlns:a16="http://schemas.microsoft.com/office/drawing/2014/main" id="{00000000-0008-0000-0200-0000A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76" name="Line 351">
          <a:extLst>
            <a:ext uri="{FF2B5EF4-FFF2-40B4-BE49-F238E27FC236}">
              <a16:creationId xmlns:a16="http://schemas.microsoft.com/office/drawing/2014/main" id="{00000000-0008-0000-0200-0000A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07" name="Rectangle 352">
          <a:extLst>
            <a:ext uri="{FF2B5EF4-FFF2-40B4-BE49-F238E27FC236}">
              <a16:creationId xmlns:a16="http://schemas.microsoft.com/office/drawing/2014/main" id="{00000000-0008-0000-0200-0000C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78" name="Line 353">
          <a:extLst>
            <a:ext uri="{FF2B5EF4-FFF2-40B4-BE49-F238E27FC236}">
              <a16:creationId xmlns:a16="http://schemas.microsoft.com/office/drawing/2014/main" id="{00000000-0008-0000-0200-0000A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79" name="Line 354">
          <a:extLst>
            <a:ext uri="{FF2B5EF4-FFF2-40B4-BE49-F238E27FC236}">
              <a16:creationId xmlns:a16="http://schemas.microsoft.com/office/drawing/2014/main" id="{00000000-0008-0000-0200-0000A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410" name="Rectangle 355">
          <a:extLst>
            <a:ext uri="{FF2B5EF4-FFF2-40B4-BE49-F238E27FC236}">
              <a16:creationId xmlns:a16="http://schemas.microsoft.com/office/drawing/2014/main" id="{00000000-0008-0000-0200-0000D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81" name="Line 356">
          <a:extLst>
            <a:ext uri="{FF2B5EF4-FFF2-40B4-BE49-F238E27FC236}">
              <a16:creationId xmlns:a16="http://schemas.microsoft.com/office/drawing/2014/main" id="{00000000-0008-0000-0200-0000B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82" name="Line 357">
          <a:extLst>
            <a:ext uri="{FF2B5EF4-FFF2-40B4-BE49-F238E27FC236}">
              <a16:creationId xmlns:a16="http://schemas.microsoft.com/office/drawing/2014/main" id="{00000000-0008-0000-0200-0000B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13" name="Rectangle 358">
          <a:extLst>
            <a:ext uri="{FF2B5EF4-FFF2-40B4-BE49-F238E27FC236}">
              <a16:creationId xmlns:a16="http://schemas.microsoft.com/office/drawing/2014/main" id="{00000000-0008-0000-0200-0000D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84" name="Line 359">
          <a:extLst>
            <a:ext uri="{FF2B5EF4-FFF2-40B4-BE49-F238E27FC236}">
              <a16:creationId xmlns:a16="http://schemas.microsoft.com/office/drawing/2014/main" id="{00000000-0008-0000-0200-0000B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85" name="Line 360">
          <a:extLst>
            <a:ext uri="{FF2B5EF4-FFF2-40B4-BE49-F238E27FC236}">
              <a16:creationId xmlns:a16="http://schemas.microsoft.com/office/drawing/2014/main" id="{00000000-0008-0000-0200-0000B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16" name="Rectangle 361">
          <a:extLst>
            <a:ext uri="{FF2B5EF4-FFF2-40B4-BE49-F238E27FC236}">
              <a16:creationId xmlns:a16="http://schemas.microsoft.com/office/drawing/2014/main" id="{00000000-0008-0000-0200-0000D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17" name="Rectangle 362">
          <a:extLst>
            <a:ext uri="{FF2B5EF4-FFF2-40B4-BE49-F238E27FC236}">
              <a16:creationId xmlns:a16="http://schemas.microsoft.com/office/drawing/2014/main" id="{00000000-0008-0000-0200-0000D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88" name="Line 363">
          <a:extLst>
            <a:ext uri="{FF2B5EF4-FFF2-40B4-BE49-F238E27FC236}">
              <a16:creationId xmlns:a16="http://schemas.microsoft.com/office/drawing/2014/main" id="{00000000-0008-0000-0200-0000B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89" name="Line 364">
          <a:extLst>
            <a:ext uri="{FF2B5EF4-FFF2-40B4-BE49-F238E27FC236}">
              <a16:creationId xmlns:a16="http://schemas.microsoft.com/office/drawing/2014/main" id="{00000000-0008-0000-0200-0000B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20" name="Rectangle 365">
          <a:extLst>
            <a:ext uri="{FF2B5EF4-FFF2-40B4-BE49-F238E27FC236}">
              <a16:creationId xmlns:a16="http://schemas.microsoft.com/office/drawing/2014/main" id="{00000000-0008-0000-0200-0000D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91" name="Line 366">
          <a:extLst>
            <a:ext uri="{FF2B5EF4-FFF2-40B4-BE49-F238E27FC236}">
              <a16:creationId xmlns:a16="http://schemas.microsoft.com/office/drawing/2014/main" id="{00000000-0008-0000-0200-0000B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92" name="Line 367">
          <a:extLst>
            <a:ext uri="{FF2B5EF4-FFF2-40B4-BE49-F238E27FC236}">
              <a16:creationId xmlns:a16="http://schemas.microsoft.com/office/drawing/2014/main" id="{00000000-0008-0000-0200-0000B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23" name="Rectangle 368">
          <a:extLst>
            <a:ext uri="{FF2B5EF4-FFF2-40B4-BE49-F238E27FC236}">
              <a16:creationId xmlns:a16="http://schemas.microsoft.com/office/drawing/2014/main" id="{00000000-0008-0000-0200-0000D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94" name="Line 369">
          <a:extLst>
            <a:ext uri="{FF2B5EF4-FFF2-40B4-BE49-F238E27FC236}">
              <a16:creationId xmlns:a16="http://schemas.microsoft.com/office/drawing/2014/main" id="{00000000-0008-0000-0200-0000B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95" name="Line 370">
          <a:extLst>
            <a:ext uri="{FF2B5EF4-FFF2-40B4-BE49-F238E27FC236}">
              <a16:creationId xmlns:a16="http://schemas.microsoft.com/office/drawing/2014/main" id="{00000000-0008-0000-0200-0000B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426" name="Rectangle 371">
          <a:extLst>
            <a:ext uri="{FF2B5EF4-FFF2-40B4-BE49-F238E27FC236}">
              <a16:creationId xmlns:a16="http://schemas.microsoft.com/office/drawing/2014/main" id="{00000000-0008-0000-0200-0000E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97" name="Line 372">
          <a:extLst>
            <a:ext uri="{FF2B5EF4-FFF2-40B4-BE49-F238E27FC236}">
              <a16:creationId xmlns:a16="http://schemas.microsoft.com/office/drawing/2014/main" id="{00000000-0008-0000-0200-0000C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298" name="Line 373">
          <a:extLst>
            <a:ext uri="{FF2B5EF4-FFF2-40B4-BE49-F238E27FC236}">
              <a16:creationId xmlns:a16="http://schemas.microsoft.com/office/drawing/2014/main" id="{00000000-0008-0000-0200-0000C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29" name="Rectangle 374">
          <a:extLst>
            <a:ext uri="{FF2B5EF4-FFF2-40B4-BE49-F238E27FC236}">
              <a16:creationId xmlns:a16="http://schemas.microsoft.com/office/drawing/2014/main" id="{00000000-0008-0000-0200-0000E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00" name="Line 375">
          <a:extLst>
            <a:ext uri="{FF2B5EF4-FFF2-40B4-BE49-F238E27FC236}">
              <a16:creationId xmlns:a16="http://schemas.microsoft.com/office/drawing/2014/main" id="{00000000-0008-0000-0200-0000C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01" name="Line 376">
          <a:extLst>
            <a:ext uri="{FF2B5EF4-FFF2-40B4-BE49-F238E27FC236}">
              <a16:creationId xmlns:a16="http://schemas.microsoft.com/office/drawing/2014/main" id="{00000000-0008-0000-0200-0000C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32" name="Rectangle 377">
          <a:extLst>
            <a:ext uri="{FF2B5EF4-FFF2-40B4-BE49-F238E27FC236}">
              <a16:creationId xmlns:a16="http://schemas.microsoft.com/office/drawing/2014/main" id="{00000000-0008-0000-0200-0000E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33" name="Rectangle 378">
          <a:extLst>
            <a:ext uri="{FF2B5EF4-FFF2-40B4-BE49-F238E27FC236}">
              <a16:creationId xmlns:a16="http://schemas.microsoft.com/office/drawing/2014/main" id="{00000000-0008-0000-0200-0000E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04" name="Line 379">
          <a:extLst>
            <a:ext uri="{FF2B5EF4-FFF2-40B4-BE49-F238E27FC236}">
              <a16:creationId xmlns:a16="http://schemas.microsoft.com/office/drawing/2014/main" id="{00000000-0008-0000-0200-0000C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05" name="Line 380">
          <a:extLst>
            <a:ext uri="{FF2B5EF4-FFF2-40B4-BE49-F238E27FC236}">
              <a16:creationId xmlns:a16="http://schemas.microsoft.com/office/drawing/2014/main" id="{00000000-0008-0000-0200-0000C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36" name="Rectangle 381">
          <a:extLst>
            <a:ext uri="{FF2B5EF4-FFF2-40B4-BE49-F238E27FC236}">
              <a16:creationId xmlns:a16="http://schemas.microsoft.com/office/drawing/2014/main" id="{00000000-0008-0000-0200-0000E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07" name="Line 382">
          <a:extLst>
            <a:ext uri="{FF2B5EF4-FFF2-40B4-BE49-F238E27FC236}">
              <a16:creationId xmlns:a16="http://schemas.microsoft.com/office/drawing/2014/main" id="{00000000-0008-0000-0200-0000C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08" name="Line 383">
          <a:extLst>
            <a:ext uri="{FF2B5EF4-FFF2-40B4-BE49-F238E27FC236}">
              <a16:creationId xmlns:a16="http://schemas.microsoft.com/office/drawing/2014/main" id="{00000000-0008-0000-0200-0000C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39" name="Rectangle 384">
          <a:extLst>
            <a:ext uri="{FF2B5EF4-FFF2-40B4-BE49-F238E27FC236}">
              <a16:creationId xmlns:a16="http://schemas.microsoft.com/office/drawing/2014/main" id="{00000000-0008-0000-0200-0000E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10" name="Line 385">
          <a:extLst>
            <a:ext uri="{FF2B5EF4-FFF2-40B4-BE49-F238E27FC236}">
              <a16:creationId xmlns:a16="http://schemas.microsoft.com/office/drawing/2014/main" id="{00000000-0008-0000-0200-0000C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11" name="Line 386">
          <a:extLst>
            <a:ext uri="{FF2B5EF4-FFF2-40B4-BE49-F238E27FC236}">
              <a16:creationId xmlns:a16="http://schemas.microsoft.com/office/drawing/2014/main" id="{00000000-0008-0000-0200-0000C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442" name="Rectangle 387">
          <a:extLst>
            <a:ext uri="{FF2B5EF4-FFF2-40B4-BE49-F238E27FC236}">
              <a16:creationId xmlns:a16="http://schemas.microsoft.com/office/drawing/2014/main" id="{00000000-0008-0000-0200-0000F24B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13" name="Line 388">
          <a:extLst>
            <a:ext uri="{FF2B5EF4-FFF2-40B4-BE49-F238E27FC236}">
              <a16:creationId xmlns:a16="http://schemas.microsoft.com/office/drawing/2014/main" id="{00000000-0008-0000-0200-0000D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14" name="Line 389">
          <a:extLst>
            <a:ext uri="{FF2B5EF4-FFF2-40B4-BE49-F238E27FC236}">
              <a16:creationId xmlns:a16="http://schemas.microsoft.com/office/drawing/2014/main" id="{00000000-0008-0000-0200-0000D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45" name="Rectangle 390">
          <a:extLst>
            <a:ext uri="{FF2B5EF4-FFF2-40B4-BE49-F238E27FC236}">
              <a16:creationId xmlns:a16="http://schemas.microsoft.com/office/drawing/2014/main" id="{00000000-0008-0000-0200-0000F5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16" name="Line 391">
          <a:extLst>
            <a:ext uri="{FF2B5EF4-FFF2-40B4-BE49-F238E27FC236}">
              <a16:creationId xmlns:a16="http://schemas.microsoft.com/office/drawing/2014/main" id="{00000000-0008-0000-0200-0000D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17" name="Line 392">
          <a:extLst>
            <a:ext uri="{FF2B5EF4-FFF2-40B4-BE49-F238E27FC236}">
              <a16:creationId xmlns:a16="http://schemas.microsoft.com/office/drawing/2014/main" id="{00000000-0008-0000-0200-0000D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48" name="Rectangle 393">
          <a:extLst>
            <a:ext uri="{FF2B5EF4-FFF2-40B4-BE49-F238E27FC236}">
              <a16:creationId xmlns:a16="http://schemas.microsoft.com/office/drawing/2014/main" id="{00000000-0008-0000-0200-0000F84B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49" name="Rectangle 394">
          <a:extLst>
            <a:ext uri="{FF2B5EF4-FFF2-40B4-BE49-F238E27FC236}">
              <a16:creationId xmlns:a16="http://schemas.microsoft.com/office/drawing/2014/main" id="{00000000-0008-0000-0200-0000F9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20" name="Line 395">
          <a:extLst>
            <a:ext uri="{FF2B5EF4-FFF2-40B4-BE49-F238E27FC236}">
              <a16:creationId xmlns:a16="http://schemas.microsoft.com/office/drawing/2014/main" id="{00000000-0008-0000-0200-0000D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21" name="Line 396">
          <a:extLst>
            <a:ext uri="{FF2B5EF4-FFF2-40B4-BE49-F238E27FC236}">
              <a16:creationId xmlns:a16="http://schemas.microsoft.com/office/drawing/2014/main" id="{00000000-0008-0000-0200-0000D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52" name="Rectangle 397">
          <a:extLst>
            <a:ext uri="{FF2B5EF4-FFF2-40B4-BE49-F238E27FC236}">
              <a16:creationId xmlns:a16="http://schemas.microsoft.com/office/drawing/2014/main" id="{00000000-0008-0000-0200-0000FC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23" name="Line 398">
          <a:extLst>
            <a:ext uri="{FF2B5EF4-FFF2-40B4-BE49-F238E27FC236}">
              <a16:creationId xmlns:a16="http://schemas.microsoft.com/office/drawing/2014/main" id="{00000000-0008-0000-0200-0000D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24" name="Line 399">
          <a:extLst>
            <a:ext uri="{FF2B5EF4-FFF2-40B4-BE49-F238E27FC236}">
              <a16:creationId xmlns:a16="http://schemas.microsoft.com/office/drawing/2014/main" id="{00000000-0008-0000-0200-0000D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55" name="Rectangle 400">
          <a:extLst>
            <a:ext uri="{FF2B5EF4-FFF2-40B4-BE49-F238E27FC236}">
              <a16:creationId xmlns:a16="http://schemas.microsoft.com/office/drawing/2014/main" id="{00000000-0008-0000-0200-0000FF4B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26" name="Line 401">
          <a:extLst>
            <a:ext uri="{FF2B5EF4-FFF2-40B4-BE49-F238E27FC236}">
              <a16:creationId xmlns:a16="http://schemas.microsoft.com/office/drawing/2014/main" id="{00000000-0008-0000-0200-0000D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27" name="Line 402">
          <a:extLst>
            <a:ext uri="{FF2B5EF4-FFF2-40B4-BE49-F238E27FC236}">
              <a16:creationId xmlns:a16="http://schemas.microsoft.com/office/drawing/2014/main" id="{00000000-0008-0000-0200-0000D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458" name="Rectangle 403">
          <a:extLst>
            <a:ext uri="{FF2B5EF4-FFF2-40B4-BE49-F238E27FC236}">
              <a16:creationId xmlns:a16="http://schemas.microsoft.com/office/drawing/2014/main" id="{00000000-0008-0000-0200-00000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29" name="Line 404">
          <a:extLst>
            <a:ext uri="{FF2B5EF4-FFF2-40B4-BE49-F238E27FC236}">
              <a16:creationId xmlns:a16="http://schemas.microsoft.com/office/drawing/2014/main" id="{00000000-0008-0000-0200-0000E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30" name="Line 405">
          <a:extLst>
            <a:ext uri="{FF2B5EF4-FFF2-40B4-BE49-F238E27FC236}">
              <a16:creationId xmlns:a16="http://schemas.microsoft.com/office/drawing/2014/main" id="{00000000-0008-0000-0200-0000E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61" name="Rectangle 406">
          <a:extLst>
            <a:ext uri="{FF2B5EF4-FFF2-40B4-BE49-F238E27FC236}">
              <a16:creationId xmlns:a16="http://schemas.microsoft.com/office/drawing/2014/main" id="{00000000-0008-0000-0200-00000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32" name="Line 407">
          <a:extLst>
            <a:ext uri="{FF2B5EF4-FFF2-40B4-BE49-F238E27FC236}">
              <a16:creationId xmlns:a16="http://schemas.microsoft.com/office/drawing/2014/main" id="{00000000-0008-0000-0200-0000E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33" name="Line 408">
          <a:extLst>
            <a:ext uri="{FF2B5EF4-FFF2-40B4-BE49-F238E27FC236}">
              <a16:creationId xmlns:a16="http://schemas.microsoft.com/office/drawing/2014/main" id="{00000000-0008-0000-0200-0000E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64" name="Rectangle 409">
          <a:extLst>
            <a:ext uri="{FF2B5EF4-FFF2-40B4-BE49-F238E27FC236}">
              <a16:creationId xmlns:a16="http://schemas.microsoft.com/office/drawing/2014/main" id="{00000000-0008-0000-0200-00000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65" name="Rectangle 410">
          <a:extLst>
            <a:ext uri="{FF2B5EF4-FFF2-40B4-BE49-F238E27FC236}">
              <a16:creationId xmlns:a16="http://schemas.microsoft.com/office/drawing/2014/main" id="{00000000-0008-0000-0200-00000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36" name="Line 411">
          <a:extLst>
            <a:ext uri="{FF2B5EF4-FFF2-40B4-BE49-F238E27FC236}">
              <a16:creationId xmlns:a16="http://schemas.microsoft.com/office/drawing/2014/main" id="{00000000-0008-0000-0200-0000E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37" name="Line 412">
          <a:extLst>
            <a:ext uri="{FF2B5EF4-FFF2-40B4-BE49-F238E27FC236}">
              <a16:creationId xmlns:a16="http://schemas.microsoft.com/office/drawing/2014/main" id="{00000000-0008-0000-0200-0000E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68" name="Rectangle 413">
          <a:extLst>
            <a:ext uri="{FF2B5EF4-FFF2-40B4-BE49-F238E27FC236}">
              <a16:creationId xmlns:a16="http://schemas.microsoft.com/office/drawing/2014/main" id="{00000000-0008-0000-0200-00000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39" name="Line 414">
          <a:extLst>
            <a:ext uri="{FF2B5EF4-FFF2-40B4-BE49-F238E27FC236}">
              <a16:creationId xmlns:a16="http://schemas.microsoft.com/office/drawing/2014/main" id="{00000000-0008-0000-0200-0000E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40" name="Line 415">
          <a:extLst>
            <a:ext uri="{FF2B5EF4-FFF2-40B4-BE49-F238E27FC236}">
              <a16:creationId xmlns:a16="http://schemas.microsoft.com/office/drawing/2014/main" id="{00000000-0008-0000-0200-0000E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71" name="Rectangle 416">
          <a:extLst>
            <a:ext uri="{FF2B5EF4-FFF2-40B4-BE49-F238E27FC236}">
              <a16:creationId xmlns:a16="http://schemas.microsoft.com/office/drawing/2014/main" id="{00000000-0008-0000-0200-00000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42" name="Line 417">
          <a:extLst>
            <a:ext uri="{FF2B5EF4-FFF2-40B4-BE49-F238E27FC236}">
              <a16:creationId xmlns:a16="http://schemas.microsoft.com/office/drawing/2014/main" id="{00000000-0008-0000-0200-0000E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43" name="Line 418">
          <a:extLst>
            <a:ext uri="{FF2B5EF4-FFF2-40B4-BE49-F238E27FC236}">
              <a16:creationId xmlns:a16="http://schemas.microsoft.com/office/drawing/2014/main" id="{00000000-0008-0000-0200-0000E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474" name="Rectangle 419">
          <a:extLst>
            <a:ext uri="{FF2B5EF4-FFF2-40B4-BE49-F238E27FC236}">
              <a16:creationId xmlns:a16="http://schemas.microsoft.com/office/drawing/2014/main" id="{00000000-0008-0000-0200-00001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45" name="Line 420">
          <a:extLst>
            <a:ext uri="{FF2B5EF4-FFF2-40B4-BE49-F238E27FC236}">
              <a16:creationId xmlns:a16="http://schemas.microsoft.com/office/drawing/2014/main" id="{00000000-0008-0000-0200-0000F1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46" name="Line 421">
          <a:extLst>
            <a:ext uri="{FF2B5EF4-FFF2-40B4-BE49-F238E27FC236}">
              <a16:creationId xmlns:a16="http://schemas.microsoft.com/office/drawing/2014/main" id="{00000000-0008-0000-0200-0000F2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77" name="Rectangle 422">
          <a:extLst>
            <a:ext uri="{FF2B5EF4-FFF2-40B4-BE49-F238E27FC236}">
              <a16:creationId xmlns:a16="http://schemas.microsoft.com/office/drawing/2014/main" id="{00000000-0008-0000-0200-00001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48" name="Line 423">
          <a:extLst>
            <a:ext uri="{FF2B5EF4-FFF2-40B4-BE49-F238E27FC236}">
              <a16:creationId xmlns:a16="http://schemas.microsoft.com/office/drawing/2014/main" id="{00000000-0008-0000-0200-0000F4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49" name="Line 424">
          <a:extLst>
            <a:ext uri="{FF2B5EF4-FFF2-40B4-BE49-F238E27FC236}">
              <a16:creationId xmlns:a16="http://schemas.microsoft.com/office/drawing/2014/main" id="{00000000-0008-0000-0200-0000F5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80" name="Rectangle 425">
          <a:extLst>
            <a:ext uri="{FF2B5EF4-FFF2-40B4-BE49-F238E27FC236}">
              <a16:creationId xmlns:a16="http://schemas.microsoft.com/office/drawing/2014/main" id="{00000000-0008-0000-0200-00001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81" name="Rectangle 426">
          <a:extLst>
            <a:ext uri="{FF2B5EF4-FFF2-40B4-BE49-F238E27FC236}">
              <a16:creationId xmlns:a16="http://schemas.microsoft.com/office/drawing/2014/main" id="{00000000-0008-0000-0200-00001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52" name="Line 427">
          <a:extLst>
            <a:ext uri="{FF2B5EF4-FFF2-40B4-BE49-F238E27FC236}">
              <a16:creationId xmlns:a16="http://schemas.microsoft.com/office/drawing/2014/main" id="{00000000-0008-0000-0200-0000F8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53" name="Line 428">
          <a:extLst>
            <a:ext uri="{FF2B5EF4-FFF2-40B4-BE49-F238E27FC236}">
              <a16:creationId xmlns:a16="http://schemas.microsoft.com/office/drawing/2014/main" id="{00000000-0008-0000-0200-0000F9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84" name="Rectangle 429">
          <a:extLst>
            <a:ext uri="{FF2B5EF4-FFF2-40B4-BE49-F238E27FC236}">
              <a16:creationId xmlns:a16="http://schemas.microsoft.com/office/drawing/2014/main" id="{00000000-0008-0000-0200-00001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55" name="Line 430">
          <a:extLst>
            <a:ext uri="{FF2B5EF4-FFF2-40B4-BE49-F238E27FC236}">
              <a16:creationId xmlns:a16="http://schemas.microsoft.com/office/drawing/2014/main" id="{00000000-0008-0000-0200-0000FB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56" name="Line 431">
          <a:extLst>
            <a:ext uri="{FF2B5EF4-FFF2-40B4-BE49-F238E27FC236}">
              <a16:creationId xmlns:a16="http://schemas.microsoft.com/office/drawing/2014/main" id="{00000000-0008-0000-0200-0000FC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87" name="Rectangle 432">
          <a:extLst>
            <a:ext uri="{FF2B5EF4-FFF2-40B4-BE49-F238E27FC236}">
              <a16:creationId xmlns:a16="http://schemas.microsoft.com/office/drawing/2014/main" id="{00000000-0008-0000-0200-00001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58" name="Line 433">
          <a:extLst>
            <a:ext uri="{FF2B5EF4-FFF2-40B4-BE49-F238E27FC236}">
              <a16:creationId xmlns:a16="http://schemas.microsoft.com/office/drawing/2014/main" id="{00000000-0008-0000-0200-0000FEE5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59" name="Line 434">
          <a:extLst>
            <a:ext uri="{FF2B5EF4-FFF2-40B4-BE49-F238E27FC236}">
              <a16:creationId xmlns:a16="http://schemas.microsoft.com/office/drawing/2014/main" id="{00000000-0008-0000-0200-0000FFE5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490" name="Rectangle 435">
          <a:extLst>
            <a:ext uri="{FF2B5EF4-FFF2-40B4-BE49-F238E27FC236}">
              <a16:creationId xmlns:a16="http://schemas.microsoft.com/office/drawing/2014/main" id="{00000000-0008-0000-0200-00002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61" name="Line 436">
          <a:extLst>
            <a:ext uri="{FF2B5EF4-FFF2-40B4-BE49-F238E27FC236}">
              <a16:creationId xmlns:a16="http://schemas.microsoft.com/office/drawing/2014/main" id="{00000000-0008-0000-0200-00000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62" name="Line 437">
          <a:extLst>
            <a:ext uri="{FF2B5EF4-FFF2-40B4-BE49-F238E27FC236}">
              <a16:creationId xmlns:a16="http://schemas.microsoft.com/office/drawing/2014/main" id="{00000000-0008-0000-0200-00000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93" name="Rectangle 438">
          <a:extLst>
            <a:ext uri="{FF2B5EF4-FFF2-40B4-BE49-F238E27FC236}">
              <a16:creationId xmlns:a16="http://schemas.microsoft.com/office/drawing/2014/main" id="{00000000-0008-0000-0200-00002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64" name="Line 439">
          <a:extLst>
            <a:ext uri="{FF2B5EF4-FFF2-40B4-BE49-F238E27FC236}">
              <a16:creationId xmlns:a16="http://schemas.microsoft.com/office/drawing/2014/main" id="{00000000-0008-0000-0200-00000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65" name="Line 440">
          <a:extLst>
            <a:ext uri="{FF2B5EF4-FFF2-40B4-BE49-F238E27FC236}">
              <a16:creationId xmlns:a16="http://schemas.microsoft.com/office/drawing/2014/main" id="{00000000-0008-0000-0200-00000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496" name="Rectangle 441">
          <a:extLst>
            <a:ext uri="{FF2B5EF4-FFF2-40B4-BE49-F238E27FC236}">
              <a16:creationId xmlns:a16="http://schemas.microsoft.com/office/drawing/2014/main" id="{00000000-0008-0000-0200-00002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497" name="Rectangle 442">
          <a:extLst>
            <a:ext uri="{FF2B5EF4-FFF2-40B4-BE49-F238E27FC236}">
              <a16:creationId xmlns:a16="http://schemas.microsoft.com/office/drawing/2014/main" id="{00000000-0008-0000-0200-00002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68" name="Line 443">
          <a:extLst>
            <a:ext uri="{FF2B5EF4-FFF2-40B4-BE49-F238E27FC236}">
              <a16:creationId xmlns:a16="http://schemas.microsoft.com/office/drawing/2014/main" id="{00000000-0008-0000-0200-00000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69" name="Line 444">
          <a:extLst>
            <a:ext uri="{FF2B5EF4-FFF2-40B4-BE49-F238E27FC236}">
              <a16:creationId xmlns:a16="http://schemas.microsoft.com/office/drawing/2014/main" id="{00000000-0008-0000-0200-00000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00" name="Rectangle 445">
          <a:extLst>
            <a:ext uri="{FF2B5EF4-FFF2-40B4-BE49-F238E27FC236}">
              <a16:creationId xmlns:a16="http://schemas.microsoft.com/office/drawing/2014/main" id="{00000000-0008-0000-0200-00002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71" name="Line 446">
          <a:extLst>
            <a:ext uri="{FF2B5EF4-FFF2-40B4-BE49-F238E27FC236}">
              <a16:creationId xmlns:a16="http://schemas.microsoft.com/office/drawing/2014/main" id="{00000000-0008-0000-0200-00000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72" name="Line 447">
          <a:extLst>
            <a:ext uri="{FF2B5EF4-FFF2-40B4-BE49-F238E27FC236}">
              <a16:creationId xmlns:a16="http://schemas.microsoft.com/office/drawing/2014/main" id="{00000000-0008-0000-0200-00000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03" name="Rectangle 448">
          <a:extLst>
            <a:ext uri="{FF2B5EF4-FFF2-40B4-BE49-F238E27FC236}">
              <a16:creationId xmlns:a16="http://schemas.microsoft.com/office/drawing/2014/main" id="{00000000-0008-0000-0200-00002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74" name="Line 449">
          <a:extLst>
            <a:ext uri="{FF2B5EF4-FFF2-40B4-BE49-F238E27FC236}">
              <a16:creationId xmlns:a16="http://schemas.microsoft.com/office/drawing/2014/main" id="{00000000-0008-0000-0200-00000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75" name="Line 450">
          <a:extLst>
            <a:ext uri="{FF2B5EF4-FFF2-40B4-BE49-F238E27FC236}">
              <a16:creationId xmlns:a16="http://schemas.microsoft.com/office/drawing/2014/main" id="{00000000-0008-0000-0200-00000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506" name="Rectangle 451">
          <a:extLst>
            <a:ext uri="{FF2B5EF4-FFF2-40B4-BE49-F238E27FC236}">
              <a16:creationId xmlns:a16="http://schemas.microsoft.com/office/drawing/2014/main" id="{00000000-0008-0000-0200-00003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77" name="Line 452">
          <a:extLst>
            <a:ext uri="{FF2B5EF4-FFF2-40B4-BE49-F238E27FC236}">
              <a16:creationId xmlns:a16="http://schemas.microsoft.com/office/drawing/2014/main" id="{00000000-0008-0000-0200-00001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78" name="Line 453">
          <a:extLst>
            <a:ext uri="{FF2B5EF4-FFF2-40B4-BE49-F238E27FC236}">
              <a16:creationId xmlns:a16="http://schemas.microsoft.com/office/drawing/2014/main" id="{00000000-0008-0000-0200-00001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09" name="Rectangle 454">
          <a:extLst>
            <a:ext uri="{FF2B5EF4-FFF2-40B4-BE49-F238E27FC236}">
              <a16:creationId xmlns:a16="http://schemas.microsoft.com/office/drawing/2014/main" id="{00000000-0008-0000-0200-00003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80" name="Line 455">
          <a:extLst>
            <a:ext uri="{FF2B5EF4-FFF2-40B4-BE49-F238E27FC236}">
              <a16:creationId xmlns:a16="http://schemas.microsoft.com/office/drawing/2014/main" id="{00000000-0008-0000-0200-00001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81" name="Line 456">
          <a:extLst>
            <a:ext uri="{FF2B5EF4-FFF2-40B4-BE49-F238E27FC236}">
              <a16:creationId xmlns:a16="http://schemas.microsoft.com/office/drawing/2014/main" id="{00000000-0008-0000-0200-00001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12" name="Rectangle 457">
          <a:extLst>
            <a:ext uri="{FF2B5EF4-FFF2-40B4-BE49-F238E27FC236}">
              <a16:creationId xmlns:a16="http://schemas.microsoft.com/office/drawing/2014/main" id="{00000000-0008-0000-0200-00003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13" name="Rectangle 458">
          <a:extLst>
            <a:ext uri="{FF2B5EF4-FFF2-40B4-BE49-F238E27FC236}">
              <a16:creationId xmlns:a16="http://schemas.microsoft.com/office/drawing/2014/main" id="{00000000-0008-0000-0200-00003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84" name="Line 459">
          <a:extLst>
            <a:ext uri="{FF2B5EF4-FFF2-40B4-BE49-F238E27FC236}">
              <a16:creationId xmlns:a16="http://schemas.microsoft.com/office/drawing/2014/main" id="{00000000-0008-0000-0200-00001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85" name="Line 460">
          <a:extLst>
            <a:ext uri="{FF2B5EF4-FFF2-40B4-BE49-F238E27FC236}">
              <a16:creationId xmlns:a16="http://schemas.microsoft.com/office/drawing/2014/main" id="{00000000-0008-0000-0200-00001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16" name="Rectangle 461">
          <a:extLst>
            <a:ext uri="{FF2B5EF4-FFF2-40B4-BE49-F238E27FC236}">
              <a16:creationId xmlns:a16="http://schemas.microsoft.com/office/drawing/2014/main" id="{00000000-0008-0000-0200-00003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87" name="Line 462">
          <a:extLst>
            <a:ext uri="{FF2B5EF4-FFF2-40B4-BE49-F238E27FC236}">
              <a16:creationId xmlns:a16="http://schemas.microsoft.com/office/drawing/2014/main" id="{00000000-0008-0000-0200-00001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88" name="Line 463">
          <a:extLst>
            <a:ext uri="{FF2B5EF4-FFF2-40B4-BE49-F238E27FC236}">
              <a16:creationId xmlns:a16="http://schemas.microsoft.com/office/drawing/2014/main" id="{00000000-0008-0000-0200-00001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19" name="Rectangle 464">
          <a:extLst>
            <a:ext uri="{FF2B5EF4-FFF2-40B4-BE49-F238E27FC236}">
              <a16:creationId xmlns:a16="http://schemas.microsoft.com/office/drawing/2014/main" id="{00000000-0008-0000-0200-00003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90" name="Line 465">
          <a:extLst>
            <a:ext uri="{FF2B5EF4-FFF2-40B4-BE49-F238E27FC236}">
              <a16:creationId xmlns:a16="http://schemas.microsoft.com/office/drawing/2014/main" id="{00000000-0008-0000-0200-00001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91" name="Line 466">
          <a:extLst>
            <a:ext uri="{FF2B5EF4-FFF2-40B4-BE49-F238E27FC236}">
              <a16:creationId xmlns:a16="http://schemas.microsoft.com/office/drawing/2014/main" id="{00000000-0008-0000-0200-00001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522" name="Rectangle 467">
          <a:extLst>
            <a:ext uri="{FF2B5EF4-FFF2-40B4-BE49-F238E27FC236}">
              <a16:creationId xmlns:a16="http://schemas.microsoft.com/office/drawing/2014/main" id="{00000000-0008-0000-0200-00004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93" name="Line 468">
          <a:extLst>
            <a:ext uri="{FF2B5EF4-FFF2-40B4-BE49-F238E27FC236}">
              <a16:creationId xmlns:a16="http://schemas.microsoft.com/office/drawing/2014/main" id="{00000000-0008-0000-0200-00002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94" name="Line 469">
          <a:extLst>
            <a:ext uri="{FF2B5EF4-FFF2-40B4-BE49-F238E27FC236}">
              <a16:creationId xmlns:a16="http://schemas.microsoft.com/office/drawing/2014/main" id="{00000000-0008-0000-0200-00002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25" name="Rectangle 470">
          <a:extLst>
            <a:ext uri="{FF2B5EF4-FFF2-40B4-BE49-F238E27FC236}">
              <a16:creationId xmlns:a16="http://schemas.microsoft.com/office/drawing/2014/main" id="{00000000-0008-0000-0200-00004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96" name="Line 471">
          <a:extLst>
            <a:ext uri="{FF2B5EF4-FFF2-40B4-BE49-F238E27FC236}">
              <a16:creationId xmlns:a16="http://schemas.microsoft.com/office/drawing/2014/main" id="{00000000-0008-0000-0200-00002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397" name="Line 472">
          <a:extLst>
            <a:ext uri="{FF2B5EF4-FFF2-40B4-BE49-F238E27FC236}">
              <a16:creationId xmlns:a16="http://schemas.microsoft.com/office/drawing/2014/main" id="{00000000-0008-0000-0200-00002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28" name="Rectangle 473">
          <a:extLst>
            <a:ext uri="{FF2B5EF4-FFF2-40B4-BE49-F238E27FC236}">
              <a16:creationId xmlns:a16="http://schemas.microsoft.com/office/drawing/2014/main" id="{00000000-0008-0000-0200-00004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29" name="Rectangle 474">
          <a:extLst>
            <a:ext uri="{FF2B5EF4-FFF2-40B4-BE49-F238E27FC236}">
              <a16:creationId xmlns:a16="http://schemas.microsoft.com/office/drawing/2014/main" id="{00000000-0008-0000-0200-00004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00" name="Line 475">
          <a:extLst>
            <a:ext uri="{FF2B5EF4-FFF2-40B4-BE49-F238E27FC236}">
              <a16:creationId xmlns:a16="http://schemas.microsoft.com/office/drawing/2014/main" id="{00000000-0008-0000-0200-00002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01" name="Line 476">
          <a:extLst>
            <a:ext uri="{FF2B5EF4-FFF2-40B4-BE49-F238E27FC236}">
              <a16:creationId xmlns:a16="http://schemas.microsoft.com/office/drawing/2014/main" id="{00000000-0008-0000-0200-00002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32" name="Rectangle 477">
          <a:extLst>
            <a:ext uri="{FF2B5EF4-FFF2-40B4-BE49-F238E27FC236}">
              <a16:creationId xmlns:a16="http://schemas.microsoft.com/office/drawing/2014/main" id="{00000000-0008-0000-0200-00004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03" name="Line 478">
          <a:extLst>
            <a:ext uri="{FF2B5EF4-FFF2-40B4-BE49-F238E27FC236}">
              <a16:creationId xmlns:a16="http://schemas.microsoft.com/office/drawing/2014/main" id="{00000000-0008-0000-0200-00002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04" name="Line 479">
          <a:extLst>
            <a:ext uri="{FF2B5EF4-FFF2-40B4-BE49-F238E27FC236}">
              <a16:creationId xmlns:a16="http://schemas.microsoft.com/office/drawing/2014/main" id="{00000000-0008-0000-0200-00002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35" name="Rectangle 480">
          <a:extLst>
            <a:ext uri="{FF2B5EF4-FFF2-40B4-BE49-F238E27FC236}">
              <a16:creationId xmlns:a16="http://schemas.microsoft.com/office/drawing/2014/main" id="{00000000-0008-0000-0200-00004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06" name="Line 481">
          <a:extLst>
            <a:ext uri="{FF2B5EF4-FFF2-40B4-BE49-F238E27FC236}">
              <a16:creationId xmlns:a16="http://schemas.microsoft.com/office/drawing/2014/main" id="{00000000-0008-0000-0200-00002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07" name="Line 482">
          <a:extLst>
            <a:ext uri="{FF2B5EF4-FFF2-40B4-BE49-F238E27FC236}">
              <a16:creationId xmlns:a16="http://schemas.microsoft.com/office/drawing/2014/main" id="{00000000-0008-0000-0200-00002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538" name="Rectangle 483">
          <a:extLst>
            <a:ext uri="{FF2B5EF4-FFF2-40B4-BE49-F238E27FC236}">
              <a16:creationId xmlns:a16="http://schemas.microsoft.com/office/drawing/2014/main" id="{00000000-0008-0000-0200-00005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09" name="Line 484">
          <a:extLst>
            <a:ext uri="{FF2B5EF4-FFF2-40B4-BE49-F238E27FC236}">
              <a16:creationId xmlns:a16="http://schemas.microsoft.com/office/drawing/2014/main" id="{00000000-0008-0000-0200-00003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10" name="Line 485">
          <a:extLst>
            <a:ext uri="{FF2B5EF4-FFF2-40B4-BE49-F238E27FC236}">
              <a16:creationId xmlns:a16="http://schemas.microsoft.com/office/drawing/2014/main" id="{00000000-0008-0000-0200-00003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41" name="Rectangle 486">
          <a:extLst>
            <a:ext uri="{FF2B5EF4-FFF2-40B4-BE49-F238E27FC236}">
              <a16:creationId xmlns:a16="http://schemas.microsoft.com/office/drawing/2014/main" id="{00000000-0008-0000-0200-00005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12" name="Line 487">
          <a:extLst>
            <a:ext uri="{FF2B5EF4-FFF2-40B4-BE49-F238E27FC236}">
              <a16:creationId xmlns:a16="http://schemas.microsoft.com/office/drawing/2014/main" id="{00000000-0008-0000-0200-00003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13" name="Line 488">
          <a:extLst>
            <a:ext uri="{FF2B5EF4-FFF2-40B4-BE49-F238E27FC236}">
              <a16:creationId xmlns:a16="http://schemas.microsoft.com/office/drawing/2014/main" id="{00000000-0008-0000-0200-00003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44" name="Rectangle 489">
          <a:extLst>
            <a:ext uri="{FF2B5EF4-FFF2-40B4-BE49-F238E27FC236}">
              <a16:creationId xmlns:a16="http://schemas.microsoft.com/office/drawing/2014/main" id="{00000000-0008-0000-0200-00005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45" name="Rectangle 490">
          <a:extLst>
            <a:ext uri="{FF2B5EF4-FFF2-40B4-BE49-F238E27FC236}">
              <a16:creationId xmlns:a16="http://schemas.microsoft.com/office/drawing/2014/main" id="{00000000-0008-0000-0200-00005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16" name="Line 491">
          <a:extLst>
            <a:ext uri="{FF2B5EF4-FFF2-40B4-BE49-F238E27FC236}">
              <a16:creationId xmlns:a16="http://schemas.microsoft.com/office/drawing/2014/main" id="{00000000-0008-0000-0200-00003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17" name="Line 492">
          <a:extLst>
            <a:ext uri="{FF2B5EF4-FFF2-40B4-BE49-F238E27FC236}">
              <a16:creationId xmlns:a16="http://schemas.microsoft.com/office/drawing/2014/main" id="{00000000-0008-0000-0200-00003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48" name="Rectangle 493">
          <a:extLst>
            <a:ext uri="{FF2B5EF4-FFF2-40B4-BE49-F238E27FC236}">
              <a16:creationId xmlns:a16="http://schemas.microsoft.com/office/drawing/2014/main" id="{00000000-0008-0000-0200-00005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19" name="Line 494">
          <a:extLst>
            <a:ext uri="{FF2B5EF4-FFF2-40B4-BE49-F238E27FC236}">
              <a16:creationId xmlns:a16="http://schemas.microsoft.com/office/drawing/2014/main" id="{00000000-0008-0000-0200-00003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20" name="Line 495">
          <a:extLst>
            <a:ext uri="{FF2B5EF4-FFF2-40B4-BE49-F238E27FC236}">
              <a16:creationId xmlns:a16="http://schemas.microsoft.com/office/drawing/2014/main" id="{00000000-0008-0000-0200-00003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51" name="Rectangle 496">
          <a:extLst>
            <a:ext uri="{FF2B5EF4-FFF2-40B4-BE49-F238E27FC236}">
              <a16:creationId xmlns:a16="http://schemas.microsoft.com/office/drawing/2014/main" id="{00000000-0008-0000-0200-00005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22" name="Line 497">
          <a:extLst>
            <a:ext uri="{FF2B5EF4-FFF2-40B4-BE49-F238E27FC236}">
              <a16:creationId xmlns:a16="http://schemas.microsoft.com/office/drawing/2014/main" id="{00000000-0008-0000-0200-00003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23" name="Line 498">
          <a:extLst>
            <a:ext uri="{FF2B5EF4-FFF2-40B4-BE49-F238E27FC236}">
              <a16:creationId xmlns:a16="http://schemas.microsoft.com/office/drawing/2014/main" id="{00000000-0008-0000-0200-00003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554" name="Rectangle 499">
          <a:extLst>
            <a:ext uri="{FF2B5EF4-FFF2-40B4-BE49-F238E27FC236}">
              <a16:creationId xmlns:a16="http://schemas.microsoft.com/office/drawing/2014/main" id="{00000000-0008-0000-0200-00006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25" name="Line 500">
          <a:extLst>
            <a:ext uri="{FF2B5EF4-FFF2-40B4-BE49-F238E27FC236}">
              <a16:creationId xmlns:a16="http://schemas.microsoft.com/office/drawing/2014/main" id="{00000000-0008-0000-0200-00004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26" name="Line 501">
          <a:extLst>
            <a:ext uri="{FF2B5EF4-FFF2-40B4-BE49-F238E27FC236}">
              <a16:creationId xmlns:a16="http://schemas.microsoft.com/office/drawing/2014/main" id="{00000000-0008-0000-0200-00004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57" name="Rectangle 502">
          <a:extLst>
            <a:ext uri="{FF2B5EF4-FFF2-40B4-BE49-F238E27FC236}">
              <a16:creationId xmlns:a16="http://schemas.microsoft.com/office/drawing/2014/main" id="{00000000-0008-0000-0200-00006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28" name="Line 503">
          <a:extLst>
            <a:ext uri="{FF2B5EF4-FFF2-40B4-BE49-F238E27FC236}">
              <a16:creationId xmlns:a16="http://schemas.microsoft.com/office/drawing/2014/main" id="{00000000-0008-0000-0200-00004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29" name="Line 504">
          <a:extLst>
            <a:ext uri="{FF2B5EF4-FFF2-40B4-BE49-F238E27FC236}">
              <a16:creationId xmlns:a16="http://schemas.microsoft.com/office/drawing/2014/main" id="{00000000-0008-0000-0200-00004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60" name="Rectangle 505">
          <a:extLst>
            <a:ext uri="{FF2B5EF4-FFF2-40B4-BE49-F238E27FC236}">
              <a16:creationId xmlns:a16="http://schemas.microsoft.com/office/drawing/2014/main" id="{00000000-0008-0000-0200-00006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61" name="Rectangle 506">
          <a:extLst>
            <a:ext uri="{FF2B5EF4-FFF2-40B4-BE49-F238E27FC236}">
              <a16:creationId xmlns:a16="http://schemas.microsoft.com/office/drawing/2014/main" id="{00000000-0008-0000-0200-00006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32" name="Line 507">
          <a:extLst>
            <a:ext uri="{FF2B5EF4-FFF2-40B4-BE49-F238E27FC236}">
              <a16:creationId xmlns:a16="http://schemas.microsoft.com/office/drawing/2014/main" id="{00000000-0008-0000-0200-00004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33" name="Line 508">
          <a:extLst>
            <a:ext uri="{FF2B5EF4-FFF2-40B4-BE49-F238E27FC236}">
              <a16:creationId xmlns:a16="http://schemas.microsoft.com/office/drawing/2014/main" id="{00000000-0008-0000-0200-00004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64" name="Rectangle 509">
          <a:extLst>
            <a:ext uri="{FF2B5EF4-FFF2-40B4-BE49-F238E27FC236}">
              <a16:creationId xmlns:a16="http://schemas.microsoft.com/office/drawing/2014/main" id="{00000000-0008-0000-0200-00006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35" name="Line 510">
          <a:extLst>
            <a:ext uri="{FF2B5EF4-FFF2-40B4-BE49-F238E27FC236}">
              <a16:creationId xmlns:a16="http://schemas.microsoft.com/office/drawing/2014/main" id="{00000000-0008-0000-0200-00004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36" name="Line 511">
          <a:extLst>
            <a:ext uri="{FF2B5EF4-FFF2-40B4-BE49-F238E27FC236}">
              <a16:creationId xmlns:a16="http://schemas.microsoft.com/office/drawing/2014/main" id="{00000000-0008-0000-0200-00004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67" name="Rectangle 512">
          <a:extLst>
            <a:ext uri="{FF2B5EF4-FFF2-40B4-BE49-F238E27FC236}">
              <a16:creationId xmlns:a16="http://schemas.microsoft.com/office/drawing/2014/main" id="{00000000-0008-0000-0200-00006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38" name="Line 513">
          <a:extLst>
            <a:ext uri="{FF2B5EF4-FFF2-40B4-BE49-F238E27FC236}">
              <a16:creationId xmlns:a16="http://schemas.microsoft.com/office/drawing/2014/main" id="{00000000-0008-0000-0200-00004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39" name="Line 514">
          <a:extLst>
            <a:ext uri="{FF2B5EF4-FFF2-40B4-BE49-F238E27FC236}">
              <a16:creationId xmlns:a16="http://schemas.microsoft.com/office/drawing/2014/main" id="{00000000-0008-0000-0200-00004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570" name="Rectangle 515">
          <a:extLst>
            <a:ext uri="{FF2B5EF4-FFF2-40B4-BE49-F238E27FC236}">
              <a16:creationId xmlns:a16="http://schemas.microsoft.com/office/drawing/2014/main" id="{00000000-0008-0000-0200-00007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41" name="Line 516">
          <a:extLst>
            <a:ext uri="{FF2B5EF4-FFF2-40B4-BE49-F238E27FC236}">
              <a16:creationId xmlns:a16="http://schemas.microsoft.com/office/drawing/2014/main" id="{00000000-0008-0000-0200-00005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42" name="Line 517">
          <a:extLst>
            <a:ext uri="{FF2B5EF4-FFF2-40B4-BE49-F238E27FC236}">
              <a16:creationId xmlns:a16="http://schemas.microsoft.com/office/drawing/2014/main" id="{00000000-0008-0000-0200-00005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73" name="Rectangle 518">
          <a:extLst>
            <a:ext uri="{FF2B5EF4-FFF2-40B4-BE49-F238E27FC236}">
              <a16:creationId xmlns:a16="http://schemas.microsoft.com/office/drawing/2014/main" id="{00000000-0008-0000-0200-00007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44" name="Line 519">
          <a:extLst>
            <a:ext uri="{FF2B5EF4-FFF2-40B4-BE49-F238E27FC236}">
              <a16:creationId xmlns:a16="http://schemas.microsoft.com/office/drawing/2014/main" id="{00000000-0008-0000-0200-00005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45" name="Line 520">
          <a:extLst>
            <a:ext uri="{FF2B5EF4-FFF2-40B4-BE49-F238E27FC236}">
              <a16:creationId xmlns:a16="http://schemas.microsoft.com/office/drawing/2014/main" id="{00000000-0008-0000-0200-00005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76" name="Rectangle 521">
          <a:extLst>
            <a:ext uri="{FF2B5EF4-FFF2-40B4-BE49-F238E27FC236}">
              <a16:creationId xmlns:a16="http://schemas.microsoft.com/office/drawing/2014/main" id="{00000000-0008-0000-0200-00007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77" name="Rectangle 522">
          <a:extLst>
            <a:ext uri="{FF2B5EF4-FFF2-40B4-BE49-F238E27FC236}">
              <a16:creationId xmlns:a16="http://schemas.microsoft.com/office/drawing/2014/main" id="{00000000-0008-0000-0200-00007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48" name="Line 523">
          <a:extLst>
            <a:ext uri="{FF2B5EF4-FFF2-40B4-BE49-F238E27FC236}">
              <a16:creationId xmlns:a16="http://schemas.microsoft.com/office/drawing/2014/main" id="{00000000-0008-0000-0200-00005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49" name="Line 524">
          <a:extLst>
            <a:ext uri="{FF2B5EF4-FFF2-40B4-BE49-F238E27FC236}">
              <a16:creationId xmlns:a16="http://schemas.microsoft.com/office/drawing/2014/main" id="{00000000-0008-0000-0200-00005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80" name="Rectangle 525">
          <a:extLst>
            <a:ext uri="{FF2B5EF4-FFF2-40B4-BE49-F238E27FC236}">
              <a16:creationId xmlns:a16="http://schemas.microsoft.com/office/drawing/2014/main" id="{00000000-0008-0000-0200-00007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51" name="Line 526">
          <a:extLst>
            <a:ext uri="{FF2B5EF4-FFF2-40B4-BE49-F238E27FC236}">
              <a16:creationId xmlns:a16="http://schemas.microsoft.com/office/drawing/2014/main" id="{00000000-0008-0000-0200-00005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52" name="Line 527">
          <a:extLst>
            <a:ext uri="{FF2B5EF4-FFF2-40B4-BE49-F238E27FC236}">
              <a16:creationId xmlns:a16="http://schemas.microsoft.com/office/drawing/2014/main" id="{00000000-0008-0000-0200-00005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83" name="Rectangle 528">
          <a:extLst>
            <a:ext uri="{FF2B5EF4-FFF2-40B4-BE49-F238E27FC236}">
              <a16:creationId xmlns:a16="http://schemas.microsoft.com/office/drawing/2014/main" id="{00000000-0008-0000-0200-00007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54" name="Line 529">
          <a:extLst>
            <a:ext uri="{FF2B5EF4-FFF2-40B4-BE49-F238E27FC236}">
              <a16:creationId xmlns:a16="http://schemas.microsoft.com/office/drawing/2014/main" id="{00000000-0008-0000-0200-00005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55" name="Line 530">
          <a:extLst>
            <a:ext uri="{FF2B5EF4-FFF2-40B4-BE49-F238E27FC236}">
              <a16:creationId xmlns:a16="http://schemas.microsoft.com/office/drawing/2014/main" id="{00000000-0008-0000-0200-00005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586" name="Rectangle 531">
          <a:extLst>
            <a:ext uri="{FF2B5EF4-FFF2-40B4-BE49-F238E27FC236}">
              <a16:creationId xmlns:a16="http://schemas.microsoft.com/office/drawing/2014/main" id="{00000000-0008-0000-0200-00008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57" name="Line 532">
          <a:extLst>
            <a:ext uri="{FF2B5EF4-FFF2-40B4-BE49-F238E27FC236}">
              <a16:creationId xmlns:a16="http://schemas.microsoft.com/office/drawing/2014/main" id="{00000000-0008-0000-0200-00006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58" name="Line 533">
          <a:extLst>
            <a:ext uri="{FF2B5EF4-FFF2-40B4-BE49-F238E27FC236}">
              <a16:creationId xmlns:a16="http://schemas.microsoft.com/office/drawing/2014/main" id="{00000000-0008-0000-0200-00006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89" name="Rectangle 534">
          <a:extLst>
            <a:ext uri="{FF2B5EF4-FFF2-40B4-BE49-F238E27FC236}">
              <a16:creationId xmlns:a16="http://schemas.microsoft.com/office/drawing/2014/main" id="{00000000-0008-0000-0200-00008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60" name="Line 535">
          <a:extLst>
            <a:ext uri="{FF2B5EF4-FFF2-40B4-BE49-F238E27FC236}">
              <a16:creationId xmlns:a16="http://schemas.microsoft.com/office/drawing/2014/main" id="{00000000-0008-0000-0200-00006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61" name="Line 536">
          <a:extLst>
            <a:ext uri="{FF2B5EF4-FFF2-40B4-BE49-F238E27FC236}">
              <a16:creationId xmlns:a16="http://schemas.microsoft.com/office/drawing/2014/main" id="{00000000-0008-0000-0200-00006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592" name="Rectangle 537">
          <a:extLst>
            <a:ext uri="{FF2B5EF4-FFF2-40B4-BE49-F238E27FC236}">
              <a16:creationId xmlns:a16="http://schemas.microsoft.com/office/drawing/2014/main" id="{00000000-0008-0000-0200-00008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93" name="Rectangle 538">
          <a:extLst>
            <a:ext uri="{FF2B5EF4-FFF2-40B4-BE49-F238E27FC236}">
              <a16:creationId xmlns:a16="http://schemas.microsoft.com/office/drawing/2014/main" id="{00000000-0008-0000-0200-00008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64" name="Line 539">
          <a:extLst>
            <a:ext uri="{FF2B5EF4-FFF2-40B4-BE49-F238E27FC236}">
              <a16:creationId xmlns:a16="http://schemas.microsoft.com/office/drawing/2014/main" id="{00000000-0008-0000-0200-00006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65" name="Line 540">
          <a:extLst>
            <a:ext uri="{FF2B5EF4-FFF2-40B4-BE49-F238E27FC236}">
              <a16:creationId xmlns:a16="http://schemas.microsoft.com/office/drawing/2014/main" id="{00000000-0008-0000-0200-00006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96" name="Rectangle 541">
          <a:extLst>
            <a:ext uri="{FF2B5EF4-FFF2-40B4-BE49-F238E27FC236}">
              <a16:creationId xmlns:a16="http://schemas.microsoft.com/office/drawing/2014/main" id="{00000000-0008-0000-0200-00008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67" name="Line 542">
          <a:extLst>
            <a:ext uri="{FF2B5EF4-FFF2-40B4-BE49-F238E27FC236}">
              <a16:creationId xmlns:a16="http://schemas.microsoft.com/office/drawing/2014/main" id="{00000000-0008-0000-0200-00006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68" name="Line 543">
          <a:extLst>
            <a:ext uri="{FF2B5EF4-FFF2-40B4-BE49-F238E27FC236}">
              <a16:creationId xmlns:a16="http://schemas.microsoft.com/office/drawing/2014/main" id="{00000000-0008-0000-0200-00006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599" name="Rectangle 544">
          <a:extLst>
            <a:ext uri="{FF2B5EF4-FFF2-40B4-BE49-F238E27FC236}">
              <a16:creationId xmlns:a16="http://schemas.microsoft.com/office/drawing/2014/main" id="{00000000-0008-0000-0200-00008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70" name="Line 545">
          <a:extLst>
            <a:ext uri="{FF2B5EF4-FFF2-40B4-BE49-F238E27FC236}">
              <a16:creationId xmlns:a16="http://schemas.microsoft.com/office/drawing/2014/main" id="{00000000-0008-0000-0200-00006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71" name="Line 546">
          <a:extLst>
            <a:ext uri="{FF2B5EF4-FFF2-40B4-BE49-F238E27FC236}">
              <a16:creationId xmlns:a16="http://schemas.microsoft.com/office/drawing/2014/main" id="{00000000-0008-0000-0200-00006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602" name="Rectangle 547">
          <a:extLst>
            <a:ext uri="{FF2B5EF4-FFF2-40B4-BE49-F238E27FC236}">
              <a16:creationId xmlns:a16="http://schemas.microsoft.com/office/drawing/2014/main" id="{00000000-0008-0000-0200-00009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73" name="Line 548">
          <a:extLst>
            <a:ext uri="{FF2B5EF4-FFF2-40B4-BE49-F238E27FC236}">
              <a16:creationId xmlns:a16="http://schemas.microsoft.com/office/drawing/2014/main" id="{00000000-0008-0000-0200-00007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74" name="Line 549">
          <a:extLst>
            <a:ext uri="{FF2B5EF4-FFF2-40B4-BE49-F238E27FC236}">
              <a16:creationId xmlns:a16="http://schemas.microsoft.com/office/drawing/2014/main" id="{00000000-0008-0000-0200-00007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605" name="Rectangle 550">
          <a:extLst>
            <a:ext uri="{FF2B5EF4-FFF2-40B4-BE49-F238E27FC236}">
              <a16:creationId xmlns:a16="http://schemas.microsoft.com/office/drawing/2014/main" id="{00000000-0008-0000-0200-00009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76" name="Line 551">
          <a:extLst>
            <a:ext uri="{FF2B5EF4-FFF2-40B4-BE49-F238E27FC236}">
              <a16:creationId xmlns:a16="http://schemas.microsoft.com/office/drawing/2014/main" id="{00000000-0008-0000-0200-00007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77" name="Line 552">
          <a:extLst>
            <a:ext uri="{FF2B5EF4-FFF2-40B4-BE49-F238E27FC236}">
              <a16:creationId xmlns:a16="http://schemas.microsoft.com/office/drawing/2014/main" id="{00000000-0008-0000-0200-00007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608" name="Rectangle 553">
          <a:extLst>
            <a:ext uri="{FF2B5EF4-FFF2-40B4-BE49-F238E27FC236}">
              <a16:creationId xmlns:a16="http://schemas.microsoft.com/office/drawing/2014/main" id="{00000000-0008-0000-0200-00009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09" name="Rectangle 554">
          <a:extLst>
            <a:ext uri="{FF2B5EF4-FFF2-40B4-BE49-F238E27FC236}">
              <a16:creationId xmlns:a16="http://schemas.microsoft.com/office/drawing/2014/main" id="{00000000-0008-0000-0200-00009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80" name="Line 555">
          <a:extLst>
            <a:ext uri="{FF2B5EF4-FFF2-40B4-BE49-F238E27FC236}">
              <a16:creationId xmlns:a16="http://schemas.microsoft.com/office/drawing/2014/main" id="{00000000-0008-0000-0200-00007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81" name="Line 556">
          <a:extLst>
            <a:ext uri="{FF2B5EF4-FFF2-40B4-BE49-F238E27FC236}">
              <a16:creationId xmlns:a16="http://schemas.microsoft.com/office/drawing/2014/main" id="{00000000-0008-0000-0200-00007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12" name="Rectangle 557">
          <a:extLst>
            <a:ext uri="{FF2B5EF4-FFF2-40B4-BE49-F238E27FC236}">
              <a16:creationId xmlns:a16="http://schemas.microsoft.com/office/drawing/2014/main" id="{00000000-0008-0000-0200-00009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83" name="Line 558">
          <a:extLst>
            <a:ext uri="{FF2B5EF4-FFF2-40B4-BE49-F238E27FC236}">
              <a16:creationId xmlns:a16="http://schemas.microsoft.com/office/drawing/2014/main" id="{00000000-0008-0000-0200-00007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84" name="Line 559">
          <a:extLst>
            <a:ext uri="{FF2B5EF4-FFF2-40B4-BE49-F238E27FC236}">
              <a16:creationId xmlns:a16="http://schemas.microsoft.com/office/drawing/2014/main" id="{00000000-0008-0000-0200-00007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15" name="Rectangle 560">
          <a:extLst>
            <a:ext uri="{FF2B5EF4-FFF2-40B4-BE49-F238E27FC236}">
              <a16:creationId xmlns:a16="http://schemas.microsoft.com/office/drawing/2014/main" id="{00000000-0008-0000-0200-00009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86" name="Line 561">
          <a:extLst>
            <a:ext uri="{FF2B5EF4-FFF2-40B4-BE49-F238E27FC236}">
              <a16:creationId xmlns:a16="http://schemas.microsoft.com/office/drawing/2014/main" id="{00000000-0008-0000-0200-00007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87" name="Line 562">
          <a:extLst>
            <a:ext uri="{FF2B5EF4-FFF2-40B4-BE49-F238E27FC236}">
              <a16:creationId xmlns:a16="http://schemas.microsoft.com/office/drawing/2014/main" id="{00000000-0008-0000-0200-00007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618" name="Rectangle 563">
          <a:extLst>
            <a:ext uri="{FF2B5EF4-FFF2-40B4-BE49-F238E27FC236}">
              <a16:creationId xmlns:a16="http://schemas.microsoft.com/office/drawing/2014/main" id="{00000000-0008-0000-0200-0000A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89" name="Line 564">
          <a:extLst>
            <a:ext uri="{FF2B5EF4-FFF2-40B4-BE49-F238E27FC236}">
              <a16:creationId xmlns:a16="http://schemas.microsoft.com/office/drawing/2014/main" id="{00000000-0008-0000-0200-00008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90" name="Line 565">
          <a:extLst>
            <a:ext uri="{FF2B5EF4-FFF2-40B4-BE49-F238E27FC236}">
              <a16:creationId xmlns:a16="http://schemas.microsoft.com/office/drawing/2014/main" id="{00000000-0008-0000-0200-00008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621" name="Rectangle 566">
          <a:extLst>
            <a:ext uri="{FF2B5EF4-FFF2-40B4-BE49-F238E27FC236}">
              <a16:creationId xmlns:a16="http://schemas.microsoft.com/office/drawing/2014/main" id="{00000000-0008-0000-0200-0000A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92" name="Line 567">
          <a:extLst>
            <a:ext uri="{FF2B5EF4-FFF2-40B4-BE49-F238E27FC236}">
              <a16:creationId xmlns:a16="http://schemas.microsoft.com/office/drawing/2014/main" id="{00000000-0008-0000-0200-00008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93" name="Line 568">
          <a:extLst>
            <a:ext uri="{FF2B5EF4-FFF2-40B4-BE49-F238E27FC236}">
              <a16:creationId xmlns:a16="http://schemas.microsoft.com/office/drawing/2014/main" id="{00000000-0008-0000-0200-00008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624" name="Rectangle 569">
          <a:extLst>
            <a:ext uri="{FF2B5EF4-FFF2-40B4-BE49-F238E27FC236}">
              <a16:creationId xmlns:a16="http://schemas.microsoft.com/office/drawing/2014/main" id="{00000000-0008-0000-0200-0000A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25" name="Rectangle 570">
          <a:extLst>
            <a:ext uri="{FF2B5EF4-FFF2-40B4-BE49-F238E27FC236}">
              <a16:creationId xmlns:a16="http://schemas.microsoft.com/office/drawing/2014/main" id="{00000000-0008-0000-0200-0000A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96" name="Line 571">
          <a:extLst>
            <a:ext uri="{FF2B5EF4-FFF2-40B4-BE49-F238E27FC236}">
              <a16:creationId xmlns:a16="http://schemas.microsoft.com/office/drawing/2014/main" id="{00000000-0008-0000-0200-00008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97" name="Line 572">
          <a:extLst>
            <a:ext uri="{FF2B5EF4-FFF2-40B4-BE49-F238E27FC236}">
              <a16:creationId xmlns:a16="http://schemas.microsoft.com/office/drawing/2014/main" id="{00000000-0008-0000-0200-00008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28" name="Rectangle 573">
          <a:extLst>
            <a:ext uri="{FF2B5EF4-FFF2-40B4-BE49-F238E27FC236}">
              <a16:creationId xmlns:a16="http://schemas.microsoft.com/office/drawing/2014/main" id="{00000000-0008-0000-0200-0000A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499" name="Line 574">
          <a:extLst>
            <a:ext uri="{FF2B5EF4-FFF2-40B4-BE49-F238E27FC236}">
              <a16:creationId xmlns:a16="http://schemas.microsoft.com/office/drawing/2014/main" id="{00000000-0008-0000-0200-00008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00" name="Line 575">
          <a:extLst>
            <a:ext uri="{FF2B5EF4-FFF2-40B4-BE49-F238E27FC236}">
              <a16:creationId xmlns:a16="http://schemas.microsoft.com/office/drawing/2014/main" id="{00000000-0008-0000-0200-00008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31" name="Rectangle 576">
          <a:extLst>
            <a:ext uri="{FF2B5EF4-FFF2-40B4-BE49-F238E27FC236}">
              <a16:creationId xmlns:a16="http://schemas.microsoft.com/office/drawing/2014/main" id="{00000000-0008-0000-0200-0000A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02" name="Line 577">
          <a:extLst>
            <a:ext uri="{FF2B5EF4-FFF2-40B4-BE49-F238E27FC236}">
              <a16:creationId xmlns:a16="http://schemas.microsoft.com/office/drawing/2014/main" id="{00000000-0008-0000-0200-00008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03" name="Line 578">
          <a:extLst>
            <a:ext uri="{FF2B5EF4-FFF2-40B4-BE49-F238E27FC236}">
              <a16:creationId xmlns:a16="http://schemas.microsoft.com/office/drawing/2014/main" id="{00000000-0008-0000-0200-00008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634" name="Rectangle 579">
          <a:extLst>
            <a:ext uri="{FF2B5EF4-FFF2-40B4-BE49-F238E27FC236}">
              <a16:creationId xmlns:a16="http://schemas.microsoft.com/office/drawing/2014/main" id="{00000000-0008-0000-0200-0000B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05" name="Line 580">
          <a:extLst>
            <a:ext uri="{FF2B5EF4-FFF2-40B4-BE49-F238E27FC236}">
              <a16:creationId xmlns:a16="http://schemas.microsoft.com/office/drawing/2014/main" id="{00000000-0008-0000-0200-00009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06" name="Line 581">
          <a:extLst>
            <a:ext uri="{FF2B5EF4-FFF2-40B4-BE49-F238E27FC236}">
              <a16:creationId xmlns:a16="http://schemas.microsoft.com/office/drawing/2014/main" id="{00000000-0008-0000-0200-00009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637" name="Rectangle 582">
          <a:extLst>
            <a:ext uri="{FF2B5EF4-FFF2-40B4-BE49-F238E27FC236}">
              <a16:creationId xmlns:a16="http://schemas.microsoft.com/office/drawing/2014/main" id="{00000000-0008-0000-0200-0000B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08" name="Line 583">
          <a:extLst>
            <a:ext uri="{FF2B5EF4-FFF2-40B4-BE49-F238E27FC236}">
              <a16:creationId xmlns:a16="http://schemas.microsoft.com/office/drawing/2014/main" id="{00000000-0008-0000-0200-00009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09" name="Line 584">
          <a:extLst>
            <a:ext uri="{FF2B5EF4-FFF2-40B4-BE49-F238E27FC236}">
              <a16:creationId xmlns:a16="http://schemas.microsoft.com/office/drawing/2014/main" id="{00000000-0008-0000-0200-00009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640" name="Rectangle 585">
          <a:extLst>
            <a:ext uri="{FF2B5EF4-FFF2-40B4-BE49-F238E27FC236}">
              <a16:creationId xmlns:a16="http://schemas.microsoft.com/office/drawing/2014/main" id="{00000000-0008-0000-0200-0000B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41" name="Rectangle 586">
          <a:extLst>
            <a:ext uri="{FF2B5EF4-FFF2-40B4-BE49-F238E27FC236}">
              <a16:creationId xmlns:a16="http://schemas.microsoft.com/office/drawing/2014/main" id="{00000000-0008-0000-0200-0000B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12" name="Line 587">
          <a:extLst>
            <a:ext uri="{FF2B5EF4-FFF2-40B4-BE49-F238E27FC236}">
              <a16:creationId xmlns:a16="http://schemas.microsoft.com/office/drawing/2014/main" id="{00000000-0008-0000-0200-00009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13" name="Line 588">
          <a:extLst>
            <a:ext uri="{FF2B5EF4-FFF2-40B4-BE49-F238E27FC236}">
              <a16:creationId xmlns:a16="http://schemas.microsoft.com/office/drawing/2014/main" id="{00000000-0008-0000-0200-00009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44" name="Rectangle 589">
          <a:extLst>
            <a:ext uri="{FF2B5EF4-FFF2-40B4-BE49-F238E27FC236}">
              <a16:creationId xmlns:a16="http://schemas.microsoft.com/office/drawing/2014/main" id="{00000000-0008-0000-0200-0000B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15" name="Line 590">
          <a:extLst>
            <a:ext uri="{FF2B5EF4-FFF2-40B4-BE49-F238E27FC236}">
              <a16:creationId xmlns:a16="http://schemas.microsoft.com/office/drawing/2014/main" id="{00000000-0008-0000-0200-00009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16" name="Line 591">
          <a:extLst>
            <a:ext uri="{FF2B5EF4-FFF2-40B4-BE49-F238E27FC236}">
              <a16:creationId xmlns:a16="http://schemas.microsoft.com/office/drawing/2014/main" id="{00000000-0008-0000-0200-00009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47" name="Rectangle 592">
          <a:extLst>
            <a:ext uri="{FF2B5EF4-FFF2-40B4-BE49-F238E27FC236}">
              <a16:creationId xmlns:a16="http://schemas.microsoft.com/office/drawing/2014/main" id="{00000000-0008-0000-0200-0000B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18" name="Line 593">
          <a:extLst>
            <a:ext uri="{FF2B5EF4-FFF2-40B4-BE49-F238E27FC236}">
              <a16:creationId xmlns:a16="http://schemas.microsoft.com/office/drawing/2014/main" id="{00000000-0008-0000-0200-00009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19" name="Line 594">
          <a:extLst>
            <a:ext uri="{FF2B5EF4-FFF2-40B4-BE49-F238E27FC236}">
              <a16:creationId xmlns:a16="http://schemas.microsoft.com/office/drawing/2014/main" id="{00000000-0008-0000-0200-00009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650" name="Rectangle 595">
          <a:extLst>
            <a:ext uri="{FF2B5EF4-FFF2-40B4-BE49-F238E27FC236}">
              <a16:creationId xmlns:a16="http://schemas.microsoft.com/office/drawing/2014/main" id="{00000000-0008-0000-0200-0000C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21" name="Line 596">
          <a:extLst>
            <a:ext uri="{FF2B5EF4-FFF2-40B4-BE49-F238E27FC236}">
              <a16:creationId xmlns:a16="http://schemas.microsoft.com/office/drawing/2014/main" id="{00000000-0008-0000-0200-0000A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22" name="Line 597">
          <a:extLst>
            <a:ext uri="{FF2B5EF4-FFF2-40B4-BE49-F238E27FC236}">
              <a16:creationId xmlns:a16="http://schemas.microsoft.com/office/drawing/2014/main" id="{00000000-0008-0000-0200-0000A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653" name="Rectangle 598">
          <a:extLst>
            <a:ext uri="{FF2B5EF4-FFF2-40B4-BE49-F238E27FC236}">
              <a16:creationId xmlns:a16="http://schemas.microsoft.com/office/drawing/2014/main" id="{00000000-0008-0000-0200-0000C5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24" name="Line 599">
          <a:extLst>
            <a:ext uri="{FF2B5EF4-FFF2-40B4-BE49-F238E27FC236}">
              <a16:creationId xmlns:a16="http://schemas.microsoft.com/office/drawing/2014/main" id="{00000000-0008-0000-0200-0000A4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25" name="Line 600">
          <a:extLst>
            <a:ext uri="{FF2B5EF4-FFF2-40B4-BE49-F238E27FC236}">
              <a16:creationId xmlns:a16="http://schemas.microsoft.com/office/drawing/2014/main" id="{00000000-0008-0000-0200-0000A5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 fLocksText="0">
      <xdr:nvSpPr>
        <xdr:cNvPr id="19656" name="Rectangle 601">
          <a:extLst>
            <a:ext uri="{FF2B5EF4-FFF2-40B4-BE49-F238E27FC236}">
              <a16:creationId xmlns:a16="http://schemas.microsoft.com/office/drawing/2014/main" id="{00000000-0008-0000-0200-0000C84C0000}"/>
            </a:ext>
          </a:extLst>
        </xdr:cNvPr>
        <xdr:cNvSpPr/>
      </xdr:nvSpPr>
      <xdr:spPr bwMode="auto">
        <a:xfrm>
          <a:off x="2047875" y="2066925"/>
          <a:ext cx="6381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57" name="Rectangle 602">
          <a:extLst>
            <a:ext uri="{FF2B5EF4-FFF2-40B4-BE49-F238E27FC236}">
              <a16:creationId xmlns:a16="http://schemas.microsoft.com/office/drawing/2014/main" id="{00000000-0008-0000-0200-0000C9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28" name="Line 603">
          <a:extLst>
            <a:ext uri="{FF2B5EF4-FFF2-40B4-BE49-F238E27FC236}">
              <a16:creationId xmlns:a16="http://schemas.microsoft.com/office/drawing/2014/main" id="{00000000-0008-0000-0200-0000A8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29" name="Line 604">
          <a:extLst>
            <a:ext uri="{FF2B5EF4-FFF2-40B4-BE49-F238E27FC236}">
              <a16:creationId xmlns:a16="http://schemas.microsoft.com/office/drawing/2014/main" id="{00000000-0008-0000-0200-0000A9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60" name="Rectangle 605">
          <a:extLst>
            <a:ext uri="{FF2B5EF4-FFF2-40B4-BE49-F238E27FC236}">
              <a16:creationId xmlns:a16="http://schemas.microsoft.com/office/drawing/2014/main" id="{00000000-0008-0000-0200-0000CC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31" name="Line 606">
          <a:extLst>
            <a:ext uri="{FF2B5EF4-FFF2-40B4-BE49-F238E27FC236}">
              <a16:creationId xmlns:a16="http://schemas.microsoft.com/office/drawing/2014/main" id="{00000000-0008-0000-0200-0000AB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32" name="Line 607">
          <a:extLst>
            <a:ext uri="{FF2B5EF4-FFF2-40B4-BE49-F238E27FC236}">
              <a16:creationId xmlns:a16="http://schemas.microsoft.com/office/drawing/2014/main" id="{00000000-0008-0000-0200-0000AC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 fLocksText="0">
      <xdr:nvSpPr>
        <xdr:cNvPr id="19663" name="Rectangle 608">
          <a:extLst>
            <a:ext uri="{FF2B5EF4-FFF2-40B4-BE49-F238E27FC236}">
              <a16:creationId xmlns:a16="http://schemas.microsoft.com/office/drawing/2014/main" id="{00000000-0008-0000-0200-0000CF4C0000}"/>
            </a:ext>
          </a:extLst>
        </xdr:cNvPr>
        <xdr:cNvSpPr/>
      </xdr:nvSpPr>
      <xdr:spPr bwMode="auto">
        <a:xfrm>
          <a:off x="390525" y="2066925"/>
          <a:ext cx="165735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34" name="Line 609">
          <a:extLst>
            <a:ext uri="{FF2B5EF4-FFF2-40B4-BE49-F238E27FC236}">
              <a16:creationId xmlns:a16="http://schemas.microsoft.com/office/drawing/2014/main" id="{00000000-0008-0000-0200-0000AE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35" name="Line 610">
          <a:extLst>
            <a:ext uri="{FF2B5EF4-FFF2-40B4-BE49-F238E27FC236}">
              <a16:creationId xmlns:a16="http://schemas.microsoft.com/office/drawing/2014/main" id="{00000000-0008-0000-0200-0000AF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 fLocksText="0">
      <xdr:nvSpPr>
        <xdr:cNvPr id="19666" name="Rectangle 611">
          <a:extLst>
            <a:ext uri="{FF2B5EF4-FFF2-40B4-BE49-F238E27FC236}">
              <a16:creationId xmlns:a16="http://schemas.microsoft.com/office/drawing/2014/main" id="{00000000-0008-0000-0200-0000D24C0000}"/>
            </a:ext>
          </a:extLst>
        </xdr:cNvPr>
        <xdr:cNvSpPr/>
      </xdr:nvSpPr>
      <xdr:spPr bwMode="auto">
        <a:xfrm>
          <a:off x="390525" y="2066925"/>
          <a:ext cx="6391275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37" name="Line 612">
          <a:extLst>
            <a:ext uri="{FF2B5EF4-FFF2-40B4-BE49-F238E27FC236}">
              <a16:creationId xmlns:a16="http://schemas.microsoft.com/office/drawing/2014/main" id="{00000000-0008-0000-0200-0000B1E63700}"/>
            </a:ext>
          </a:extLst>
        </xdr:cNvPr>
        <xdr:cNvSpPr>
          <a:spLocks noChangeShapeType="1"/>
        </xdr:cNvSpPr>
      </xdr:nvSpPr>
      <xdr:spPr bwMode="auto">
        <a:xfrm flipH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3663538" name="Line 613">
          <a:extLst>
            <a:ext uri="{FF2B5EF4-FFF2-40B4-BE49-F238E27FC236}">
              <a16:creationId xmlns:a16="http://schemas.microsoft.com/office/drawing/2014/main" id="{00000000-0008-0000-0200-0000B2E63700}"/>
            </a:ext>
          </a:extLst>
        </xdr:cNvPr>
        <xdr:cNvSpPr>
          <a:spLocks noChangeShapeType="1"/>
        </xdr:cNvSpPr>
      </xdr:nvSpPr>
      <xdr:spPr bwMode="auto">
        <a:xfrm flipH="1" flipV="1">
          <a:off x="6202680" y="20574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19</xdr:row>
      <xdr:rowOff>114300</xdr:rowOff>
    </xdr:from>
    <xdr:to>
      <xdr:col>12</xdr:col>
      <xdr:colOff>0</xdr:colOff>
      <xdr:row>19</xdr:row>
      <xdr:rowOff>114300</xdr:rowOff>
    </xdr:to>
    <xdr:sp macro="" textlink="">
      <xdr:nvSpPr>
        <xdr:cNvPr id="3663539" name="Line 614">
          <a:extLst>
            <a:ext uri="{FF2B5EF4-FFF2-40B4-BE49-F238E27FC236}">
              <a16:creationId xmlns:a16="http://schemas.microsoft.com/office/drawing/2014/main" id="{00000000-0008-0000-0200-0000B3E63700}"/>
            </a:ext>
          </a:extLst>
        </xdr:cNvPr>
        <xdr:cNvSpPr>
          <a:spLocks noChangeShapeType="1"/>
        </xdr:cNvSpPr>
      </xdr:nvSpPr>
      <xdr:spPr bwMode="auto">
        <a:xfrm flipH="1">
          <a:off x="6918960" y="425958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19</xdr:row>
      <xdr:rowOff>83820</xdr:rowOff>
    </xdr:from>
    <xdr:to>
      <xdr:col>12</xdr:col>
      <xdr:colOff>0</xdr:colOff>
      <xdr:row>19</xdr:row>
      <xdr:rowOff>91440</xdr:rowOff>
    </xdr:to>
    <xdr:sp macro="" textlink="">
      <xdr:nvSpPr>
        <xdr:cNvPr id="3663540" name="Line 615">
          <a:extLst>
            <a:ext uri="{FF2B5EF4-FFF2-40B4-BE49-F238E27FC236}">
              <a16:creationId xmlns:a16="http://schemas.microsoft.com/office/drawing/2014/main" id="{00000000-0008-0000-0200-0000B4E63700}"/>
            </a:ext>
          </a:extLst>
        </xdr:cNvPr>
        <xdr:cNvSpPr>
          <a:spLocks noChangeShapeType="1"/>
        </xdr:cNvSpPr>
      </xdr:nvSpPr>
      <xdr:spPr bwMode="auto">
        <a:xfrm flipH="1" flipV="1">
          <a:off x="6918960" y="4229100"/>
          <a:ext cx="0" cy="762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29</xdr:row>
      <xdr:rowOff>0</xdr:rowOff>
    </xdr:from>
    <xdr:to>
      <xdr:col>12</xdr:col>
      <xdr:colOff>0</xdr:colOff>
      <xdr:row>29</xdr:row>
      <xdr:rowOff>0</xdr:rowOff>
    </xdr:to>
    <xdr:sp macro="" textlink="">
      <xdr:nvSpPr>
        <xdr:cNvPr id="3663541" name="Line 616">
          <a:extLst>
            <a:ext uri="{FF2B5EF4-FFF2-40B4-BE49-F238E27FC236}">
              <a16:creationId xmlns:a16="http://schemas.microsoft.com/office/drawing/2014/main" id="{00000000-0008-0000-0200-0000B5E63700}"/>
            </a:ext>
          </a:extLst>
        </xdr:cNvPr>
        <xdr:cNvSpPr>
          <a:spLocks noChangeShapeType="1"/>
        </xdr:cNvSpPr>
      </xdr:nvSpPr>
      <xdr:spPr bwMode="auto">
        <a:xfrm flipH="1">
          <a:off x="6918960" y="612648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29</xdr:row>
      <xdr:rowOff>0</xdr:rowOff>
    </xdr:from>
    <xdr:to>
      <xdr:col>12</xdr:col>
      <xdr:colOff>0</xdr:colOff>
      <xdr:row>29</xdr:row>
      <xdr:rowOff>0</xdr:rowOff>
    </xdr:to>
    <xdr:sp macro="" textlink="">
      <xdr:nvSpPr>
        <xdr:cNvPr id="3663542" name="Line 617">
          <a:extLst>
            <a:ext uri="{FF2B5EF4-FFF2-40B4-BE49-F238E27FC236}">
              <a16:creationId xmlns:a16="http://schemas.microsoft.com/office/drawing/2014/main" id="{00000000-0008-0000-0200-0000B6E63700}"/>
            </a:ext>
          </a:extLst>
        </xdr:cNvPr>
        <xdr:cNvSpPr>
          <a:spLocks noChangeShapeType="1"/>
        </xdr:cNvSpPr>
      </xdr:nvSpPr>
      <xdr:spPr bwMode="auto">
        <a:xfrm flipH="1" flipV="1">
          <a:off x="6918960" y="612648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6</xdr:row>
          <xdr:rowOff>9525</xdr:rowOff>
        </xdr:from>
        <xdr:to>
          <xdr:col>9</xdr:col>
          <xdr:colOff>9525</xdr:colOff>
          <xdr:row>6</xdr:row>
          <xdr:rowOff>219075</xdr:rowOff>
        </xdr:to>
        <xdr:sp macro="" textlink="">
          <xdr:nvSpPr>
            <xdr:cNvPr id="2666" name="Spinner 618" hidden="1">
              <a:extLst>
                <a:ext uri="{63B3BB69-23CF-44E3-9099-C40C66FF867C}">
                  <a14:compatExt spid="_x0000_s2666"/>
                </a:ext>
                <a:ext uri="{FF2B5EF4-FFF2-40B4-BE49-F238E27FC236}">
                  <a16:creationId xmlns:a16="http://schemas.microsoft.com/office/drawing/2014/main" id="{00000000-0008-0000-0200-00006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0</xdr:colOff>
      <xdr:row>33</xdr:row>
      <xdr:rowOff>114300</xdr:rowOff>
    </xdr:from>
    <xdr:to>
      <xdr:col>12</xdr:col>
      <xdr:colOff>0</xdr:colOff>
      <xdr:row>33</xdr:row>
      <xdr:rowOff>114300</xdr:rowOff>
    </xdr:to>
    <xdr:sp macro="" textlink="">
      <xdr:nvSpPr>
        <xdr:cNvPr id="3663543" name="Line 619">
          <a:extLst>
            <a:ext uri="{FF2B5EF4-FFF2-40B4-BE49-F238E27FC236}">
              <a16:creationId xmlns:a16="http://schemas.microsoft.com/office/drawing/2014/main" id="{00000000-0008-0000-0200-0000B7E63700}"/>
            </a:ext>
          </a:extLst>
        </xdr:cNvPr>
        <xdr:cNvSpPr>
          <a:spLocks noChangeShapeType="1"/>
        </xdr:cNvSpPr>
      </xdr:nvSpPr>
      <xdr:spPr bwMode="auto">
        <a:xfrm flipH="1">
          <a:off x="6918960" y="70332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33</xdr:row>
      <xdr:rowOff>83820</xdr:rowOff>
    </xdr:from>
    <xdr:to>
      <xdr:col>12</xdr:col>
      <xdr:colOff>0</xdr:colOff>
      <xdr:row>33</xdr:row>
      <xdr:rowOff>91440</xdr:rowOff>
    </xdr:to>
    <xdr:sp macro="" textlink="">
      <xdr:nvSpPr>
        <xdr:cNvPr id="3663544" name="Line 620">
          <a:extLst>
            <a:ext uri="{FF2B5EF4-FFF2-40B4-BE49-F238E27FC236}">
              <a16:creationId xmlns:a16="http://schemas.microsoft.com/office/drawing/2014/main" id="{00000000-0008-0000-0200-0000B8E63700}"/>
            </a:ext>
          </a:extLst>
        </xdr:cNvPr>
        <xdr:cNvSpPr>
          <a:spLocks noChangeShapeType="1"/>
        </xdr:cNvSpPr>
      </xdr:nvSpPr>
      <xdr:spPr bwMode="auto">
        <a:xfrm flipH="1" flipV="1">
          <a:off x="6918960" y="7002780"/>
          <a:ext cx="0" cy="762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5</xdr:row>
          <xdr:rowOff>9525</xdr:rowOff>
        </xdr:from>
        <xdr:to>
          <xdr:col>9</xdr:col>
          <xdr:colOff>9525</xdr:colOff>
          <xdr:row>5</xdr:row>
          <xdr:rowOff>219075</xdr:rowOff>
        </xdr:to>
        <xdr:sp macro="" textlink="">
          <xdr:nvSpPr>
            <xdr:cNvPr id="2669" name="Spinner 621" hidden="1">
              <a:extLst>
                <a:ext uri="{63B3BB69-23CF-44E3-9099-C40C66FF867C}">
                  <a14:compatExt spid="_x0000_s2669"/>
                </a:ext>
                <a:ext uri="{FF2B5EF4-FFF2-40B4-BE49-F238E27FC236}">
                  <a16:creationId xmlns:a16="http://schemas.microsoft.com/office/drawing/2014/main" id="{00000000-0008-0000-0200-00006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8</xdr:col>
      <xdr:colOff>392430</xdr:colOff>
      <xdr:row>1</xdr:row>
      <xdr:rowOff>180975</xdr:rowOff>
    </xdr:from>
    <xdr:ext cx="834303" cy="145233"/>
    <xdr:sp macro="" textlink="">
      <xdr:nvSpPr>
        <xdr:cNvPr id="19675" name="Text Box 622">
          <a:extLst>
            <a:ext uri="{FF2B5EF4-FFF2-40B4-BE49-F238E27FC236}">
              <a16:creationId xmlns:a16="http://schemas.microsoft.com/office/drawing/2014/main" id="{00000000-0008-0000-0200-0000DB4C0000}"/>
            </a:ext>
          </a:extLst>
        </xdr:cNvPr>
        <xdr:cNvSpPr txBox="1"/>
      </xdr:nvSpPr>
      <xdr:spPr bwMode="auto">
        <a:xfrm>
          <a:off x="6000750" y="381000"/>
          <a:ext cx="781050" cy="145233"/>
        </a:xfrm>
        <a:prstGeom prst="rect">
          <a:avLst/>
        </a:prstGeom>
        <a:solidFill>
          <a:srgbClr val="FF0000"/>
        </a:solidFill>
        <a:ln>
          <a:noFill/>
        </a:ln>
        <a:effectLst>
          <a:prstShdw prst="shdw17" dist="17961" dir="2700000">
            <a:srgbClr val="990000">
              <a:alpha val="74998"/>
            </a:srgbClr>
          </a:prstShdw>
        </a:effectLst>
      </xdr:spPr>
      <xdr:txBody>
        <a:bodyPr wrap="square" lIns="27432" tIns="18288" rIns="27432" bIns="0" anchor="t" upright="1">
          <a:spAutoFit/>
        </a:bodyPr>
        <a:lstStyle/>
        <a:p>
          <a:pPr algn="ctr" rtl="0">
            <a:defRPr sz="1000"/>
          </a:pPr>
          <a:r>
            <a:rPr lang="es" sz="800" b="0" i="0" u="none" baseline="0">
              <a:solidFill>
                <a:srgbClr val="FFFFFF"/>
              </a:solidFill>
              <a:latin typeface="Wingdings 3"/>
              <a:ea typeface="Wingdings 3"/>
              <a:cs typeface="Wingdings 3"/>
            </a:rPr>
            <a:t>È</a:t>
          </a:r>
          <a:r>
            <a:rPr lang="es" sz="700" b="0" i="0" u="none" baseline="0">
              <a:solidFill>
                <a:srgbClr val="FFFFFF"/>
              </a:solidFill>
              <a:latin typeface="Small Fonts"/>
              <a:ea typeface="Small Fonts"/>
              <a:cs typeface="Small Fonts"/>
            </a:rPr>
            <a:t> rellenar</a:t>
          </a:r>
          <a:r>
            <a:rPr lang="es" sz="800" b="0" i="0" u="none" baseline="0">
              <a:solidFill>
                <a:srgbClr val="FFFFFF"/>
              </a:solidFill>
              <a:latin typeface="Tahoma"/>
              <a:ea typeface="Tahoma"/>
              <a:cs typeface="Tahoma"/>
            </a:rPr>
            <a:t> </a:t>
          </a:r>
          <a:r>
            <a:rPr lang="es" sz="800" b="0" i="0" u="none" baseline="0">
              <a:solidFill>
                <a:srgbClr val="FFFFFF"/>
              </a:solidFill>
              <a:latin typeface="Wingdings 3"/>
              <a:ea typeface="Wingdings 3"/>
              <a:cs typeface="Wingdings 3"/>
            </a:rPr>
            <a:t>È</a:t>
          </a:r>
        </a:p>
      </xdr:txBody>
    </xdr:sp>
    <xdr:clientData fPrintsWithSheet="0"/>
  </xdr:oneCellAnchor>
  <xdr:twoCellAnchor editAs="oneCell">
    <xdr:from>
      <xdr:col>11</xdr:col>
      <xdr:colOff>0</xdr:colOff>
      <xdr:row>2</xdr:row>
      <xdr:rowOff>28910</xdr:rowOff>
    </xdr:from>
    <xdr:to>
      <xdr:col>15</xdr:col>
      <xdr:colOff>0</xdr:colOff>
      <xdr:row>2</xdr:row>
      <xdr:rowOff>161739</xdr:rowOff>
    </xdr:to>
    <xdr:sp macro="" textlink="">
      <xdr:nvSpPr>
        <xdr:cNvPr id="19676" name="Text Box 623">
          <a:extLst>
            <a:ext uri="{FF2B5EF4-FFF2-40B4-BE49-F238E27FC236}">
              <a16:creationId xmlns:a16="http://schemas.microsoft.com/office/drawing/2014/main" id="{00000000-0008-0000-0200-0000DC4C0000}"/>
            </a:ext>
          </a:extLst>
        </xdr:cNvPr>
        <xdr:cNvSpPr txBox="1"/>
      </xdr:nvSpPr>
      <xdr:spPr bwMode="auto">
        <a:xfrm>
          <a:off x="7172325" y="609600"/>
          <a:ext cx="1562100" cy="133350"/>
        </a:xfrm>
        <a:prstGeom prst="rect">
          <a:avLst/>
        </a:prstGeom>
        <a:solidFill>
          <a:srgbClr val="9B9B95"/>
        </a:solidFill>
        <a:ln>
          <a:noFill/>
        </a:ln>
        <a:effectLst>
          <a:prstShdw prst="shdw17" dist="17961" dir="2700000">
            <a:srgbClr val="5D5D59">
              <a:alpha val="74998"/>
            </a:srgbClr>
          </a:prstShdw>
        </a:effectLst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es" sz="700" b="0" i="0" u="none" baseline="0">
              <a:solidFill>
                <a:srgbClr val="FFFFFF"/>
              </a:solidFill>
              <a:latin typeface="Small Fonts"/>
              <a:ea typeface="Small Fonts"/>
              <a:cs typeface="Small Fonts"/>
            </a:rPr>
            <a:t>[ n a v e g a d o r]</a:t>
          </a:r>
        </a:p>
      </xdr:txBody>
    </xdr:sp>
    <xdr:clientData/>
  </xdr:twoCellAnchor>
  <xdr:oneCellAnchor>
    <xdr:from>
      <xdr:col>1</xdr:col>
      <xdr:colOff>20955</xdr:colOff>
      <xdr:row>1</xdr:row>
      <xdr:rowOff>76200</xdr:rowOff>
    </xdr:from>
    <xdr:ext cx="163132" cy="246435"/>
    <xdr:sp macro="" textlink="">
      <xdr:nvSpPr>
        <xdr:cNvPr id="19677" name="Text Box 624">
          <a:extLst>
            <a:ext uri="{FF2B5EF4-FFF2-40B4-BE49-F238E27FC236}">
              <a16:creationId xmlns:a16="http://schemas.microsoft.com/office/drawing/2014/main" id="{00000000-0008-0000-0200-0000DD4C0000}"/>
            </a:ext>
          </a:extLst>
        </xdr:cNvPr>
        <xdr:cNvSpPr txBox="1"/>
      </xdr:nvSpPr>
      <xdr:spPr bwMode="auto">
        <a:xfrm>
          <a:off x="419100" y="276225"/>
          <a:ext cx="155364" cy="221407"/>
        </a:xfrm>
        <a:prstGeom prst="rect">
          <a:avLst/>
        </a:prstGeom>
        <a:solidFill>
          <a:srgbClr val="FF0000"/>
        </a:solidFill>
        <a:ln>
          <a:noFill/>
        </a:ln>
        <a:effectLst>
          <a:prstShdw prst="shdw17" dist="17961" dir="2700000">
            <a:srgbClr val="990000">
              <a:alpha val="74998"/>
            </a:srgbClr>
          </a:prstShdw>
        </a:effectLst>
      </xdr:spPr>
      <xdr:txBody>
        <a:bodyPr wrap="none" lIns="36576" tIns="22860" rIns="36576" bIns="22860" anchor="ctr" upright="1">
          <a:spAutoFit/>
        </a:bodyPr>
        <a:lstStyle/>
        <a:p>
          <a:pPr algn="ctr" rtl="0"/>
          <a:r>
            <a:rPr lang="es" sz="1200" b="0" i="0" u="none" baseline="0">
              <a:solidFill>
                <a:srgbClr val="FFFFFF"/>
              </a:solidFill>
              <a:latin typeface="Wingdings 3"/>
              <a:ea typeface="Wingdings 3"/>
              <a:cs typeface="Wingdings 3"/>
            </a:rPr>
            <a:t>}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675850" name="Line 1">
          <a:extLst>
            <a:ext uri="{FF2B5EF4-FFF2-40B4-BE49-F238E27FC236}">
              <a16:creationId xmlns:a16="http://schemas.microsoft.com/office/drawing/2014/main" id="{00000000-0008-0000-0300-00004A921900}"/>
            </a:ext>
          </a:extLst>
        </xdr:cNvPr>
        <xdr:cNvSpPr>
          <a:spLocks noChangeShapeType="1"/>
        </xdr:cNvSpPr>
      </xdr:nvSpPr>
      <xdr:spPr bwMode="auto">
        <a:xfrm flipH="1">
          <a:off x="114376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675851" name="Line 2">
          <a:extLst>
            <a:ext uri="{FF2B5EF4-FFF2-40B4-BE49-F238E27FC236}">
              <a16:creationId xmlns:a16="http://schemas.microsoft.com/office/drawing/2014/main" id="{00000000-0008-0000-0300-00004B921900}"/>
            </a:ext>
          </a:extLst>
        </xdr:cNvPr>
        <xdr:cNvSpPr>
          <a:spLocks noChangeShapeType="1"/>
        </xdr:cNvSpPr>
      </xdr:nvSpPr>
      <xdr:spPr bwMode="auto">
        <a:xfrm flipH="1" flipV="1">
          <a:off x="114376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675852" name="Line 614">
          <a:extLst>
            <a:ext uri="{FF2B5EF4-FFF2-40B4-BE49-F238E27FC236}">
              <a16:creationId xmlns:a16="http://schemas.microsoft.com/office/drawing/2014/main" id="{00000000-0008-0000-0300-00004C921900}"/>
            </a:ext>
          </a:extLst>
        </xdr:cNvPr>
        <xdr:cNvSpPr>
          <a:spLocks noChangeShapeType="1"/>
        </xdr:cNvSpPr>
      </xdr:nvSpPr>
      <xdr:spPr bwMode="auto">
        <a:xfrm flipH="1">
          <a:off x="114376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675853" name="Line 615">
          <a:extLst>
            <a:ext uri="{FF2B5EF4-FFF2-40B4-BE49-F238E27FC236}">
              <a16:creationId xmlns:a16="http://schemas.microsoft.com/office/drawing/2014/main" id="{00000000-0008-0000-0300-00004D921900}"/>
            </a:ext>
          </a:extLst>
        </xdr:cNvPr>
        <xdr:cNvSpPr>
          <a:spLocks noChangeShapeType="1"/>
        </xdr:cNvSpPr>
      </xdr:nvSpPr>
      <xdr:spPr bwMode="auto">
        <a:xfrm flipH="1" flipV="1">
          <a:off x="114376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75854" name="Line 616">
          <a:extLst>
            <a:ext uri="{FF2B5EF4-FFF2-40B4-BE49-F238E27FC236}">
              <a16:creationId xmlns:a16="http://schemas.microsoft.com/office/drawing/2014/main" id="{00000000-0008-0000-0300-00004E921900}"/>
            </a:ext>
          </a:extLst>
        </xdr:cNvPr>
        <xdr:cNvSpPr>
          <a:spLocks noChangeShapeType="1"/>
        </xdr:cNvSpPr>
      </xdr:nvSpPr>
      <xdr:spPr bwMode="auto">
        <a:xfrm flipH="1">
          <a:off x="107365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75855" name="Line 617">
          <a:extLst>
            <a:ext uri="{FF2B5EF4-FFF2-40B4-BE49-F238E27FC236}">
              <a16:creationId xmlns:a16="http://schemas.microsoft.com/office/drawing/2014/main" id="{00000000-0008-0000-0300-00004F921900}"/>
            </a:ext>
          </a:extLst>
        </xdr:cNvPr>
        <xdr:cNvSpPr>
          <a:spLocks noChangeShapeType="1"/>
        </xdr:cNvSpPr>
      </xdr:nvSpPr>
      <xdr:spPr bwMode="auto">
        <a:xfrm flipH="1" flipV="1">
          <a:off x="107365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1675856" name="Chart 618">
          <a:extLst>
            <a:ext uri="{FF2B5EF4-FFF2-40B4-BE49-F238E27FC236}">
              <a16:creationId xmlns:a16="http://schemas.microsoft.com/office/drawing/2014/main" id="{00000000-0008-0000-0300-0000509219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5995" name="Line 1">
          <a:extLst>
            <a:ext uri="{FF2B5EF4-FFF2-40B4-BE49-F238E27FC236}">
              <a16:creationId xmlns:a16="http://schemas.microsoft.com/office/drawing/2014/main" id="{00000000-0008-0000-0400-00002B3135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5996" name="Line 2">
          <a:extLst>
            <a:ext uri="{FF2B5EF4-FFF2-40B4-BE49-F238E27FC236}">
              <a16:creationId xmlns:a16="http://schemas.microsoft.com/office/drawing/2014/main" id="{00000000-0008-0000-0400-00002C3135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5997" name="Line 614">
          <a:extLst>
            <a:ext uri="{FF2B5EF4-FFF2-40B4-BE49-F238E27FC236}">
              <a16:creationId xmlns:a16="http://schemas.microsoft.com/office/drawing/2014/main" id="{00000000-0008-0000-0400-00002D3135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5998" name="Line 615">
          <a:extLst>
            <a:ext uri="{FF2B5EF4-FFF2-40B4-BE49-F238E27FC236}">
              <a16:creationId xmlns:a16="http://schemas.microsoft.com/office/drawing/2014/main" id="{00000000-0008-0000-0400-00002E3135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485999" name="Line 616">
          <a:extLst>
            <a:ext uri="{FF2B5EF4-FFF2-40B4-BE49-F238E27FC236}">
              <a16:creationId xmlns:a16="http://schemas.microsoft.com/office/drawing/2014/main" id="{00000000-0008-0000-0400-00002F3135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486000" name="Line 617">
          <a:extLst>
            <a:ext uri="{FF2B5EF4-FFF2-40B4-BE49-F238E27FC236}">
              <a16:creationId xmlns:a16="http://schemas.microsoft.com/office/drawing/2014/main" id="{00000000-0008-0000-0400-0000303135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486001" name="Chart 618">
          <a:extLst>
            <a:ext uri="{FF2B5EF4-FFF2-40B4-BE49-F238E27FC236}">
              <a16:creationId xmlns:a16="http://schemas.microsoft.com/office/drawing/2014/main" id="{00000000-0008-0000-0400-0000313135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6002" name="Line 2183">
          <a:extLst>
            <a:ext uri="{FF2B5EF4-FFF2-40B4-BE49-F238E27FC236}">
              <a16:creationId xmlns:a16="http://schemas.microsoft.com/office/drawing/2014/main" id="{00000000-0008-0000-0400-0000323135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6003" name="Line 2184">
          <a:extLst>
            <a:ext uri="{FF2B5EF4-FFF2-40B4-BE49-F238E27FC236}">
              <a16:creationId xmlns:a16="http://schemas.microsoft.com/office/drawing/2014/main" id="{00000000-0008-0000-0400-0000333135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6004" name="Line 2796">
          <a:extLst>
            <a:ext uri="{FF2B5EF4-FFF2-40B4-BE49-F238E27FC236}">
              <a16:creationId xmlns:a16="http://schemas.microsoft.com/office/drawing/2014/main" id="{00000000-0008-0000-0400-0000343135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6005" name="Line 2797">
          <a:extLst>
            <a:ext uri="{FF2B5EF4-FFF2-40B4-BE49-F238E27FC236}">
              <a16:creationId xmlns:a16="http://schemas.microsoft.com/office/drawing/2014/main" id="{00000000-0008-0000-0400-0000353135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486006" name="Line 2798">
          <a:extLst>
            <a:ext uri="{FF2B5EF4-FFF2-40B4-BE49-F238E27FC236}">
              <a16:creationId xmlns:a16="http://schemas.microsoft.com/office/drawing/2014/main" id="{00000000-0008-0000-0400-0000363135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486007" name="Line 2799">
          <a:extLst>
            <a:ext uri="{FF2B5EF4-FFF2-40B4-BE49-F238E27FC236}">
              <a16:creationId xmlns:a16="http://schemas.microsoft.com/office/drawing/2014/main" id="{00000000-0008-0000-0400-0000373135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6008" name="Line 2954">
          <a:extLst>
            <a:ext uri="{FF2B5EF4-FFF2-40B4-BE49-F238E27FC236}">
              <a16:creationId xmlns:a16="http://schemas.microsoft.com/office/drawing/2014/main" id="{00000000-0008-0000-0400-0000383135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6009" name="Line 2955">
          <a:extLst>
            <a:ext uri="{FF2B5EF4-FFF2-40B4-BE49-F238E27FC236}">
              <a16:creationId xmlns:a16="http://schemas.microsoft.com/office/drawing/2014/main" id="{00000000-0008-0000-0400-0000393135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6010" name="Line 3567">
          <a:extLst>
            <a:ext uri="{FF2B5EF4-FFF2-40B4-BE49-F238E27FC236}">
              <a16:creationId xmlns:a16="http://schemas.microsoft.com/office/drawing/2014/main" id="{00000000-0008-0000-0400-00003A3135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486011" name="Line 3568">
          <a:extLst>
            <a:ext uri="{FF2B5EF4-FFF2-40B4-BE49-F238E27FC236}">
              <a16:creationId xmlns:a16="http://schemas.microsoft.com/office/drawing/2014/main" id="{00000000-0008-0000-0400-00003B3135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486012" name="Line 3569">
          <a:extLst>
            <a:ext uri="{FF2B5EF4-FFF2-40B4-BE49-F238E27FC236}">
              <a16:creationId xmlns:a16="http://schemas.microsoft.com/office/drawing/2014/main" id="{00000000-0008-0000-0400-00003C3135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486013" name="Line 3570">
          <a:extLst>
            <a:ext uri="{FF2B5EF4-FFF2-40B4-BE49-F238E27FC236}">
              <a16:creationId xmlns:a16="http://schemas.microsoft.com/office/drawing/2014/main" id="{00000000-0008-0000-0400-00003D3135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1" name="Line 616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2" name="Line 617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07121" name="Line 1">
          <a:extLst>
            <a:ext uri="{FF2B5EF4-FFF2-40B4-BE49-F238E27FC236}">
              <a16:creationId xmlns:a16="http://schemas.microsoft.com/office/drawing/2014/main" id="{00000000-0008-0000-0500-000031FF16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07122" name="Line 2">
          <a:extLst>
            <a:ext uri="{FF2B5EF4-FFF2-40B4-BE49-F238E27FC236}">
              <a16:creationId xmlns:a16="http://schemas.microsoft.com/office/drawing/2014/main" id="{00000000-0008-0000-0500-000032FF16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07123" name="Line 614">
          <a:extLst>
            <a:ext uri="{FF2B5EF4-FFF2-40B4-BE49-F238E27FC236}">
              <a16:creationId xmlns:a16="http://schemas.microsoft.com/office/drawing/2014/main" id="{00000000-0008-0000-0500-000033FF16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07124" name="Line 615">
          <a:extLst>
            <a:ext uri="{FF2B5EF4-FFF2-40B4-BE49-F238E27FC236}">
              <a16:creationId xmlns:a16="http://schemas.microsoft.com/office/drawing/2014/main" id="{00000000-0008-0000-0500-000034FF16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1507125" name="Chart 618">
          <a:extLst>
            <a:ext uri="{FF2B5EF4-FFF2-40B4-BE49-F238E27FC236}">
              <a16:creationId xmlns:a16="http://schemas.microsoft.com/office/drawing/2014/main" id="{00000000-0008-0000-0500-000035FF16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07126" name="Line 1840">
          <a:extLst>
            <a:ext uri="{FF2B5EF4-FFF2-40B4-BE49-F238E27FC236}">
              <a16:creationId xmlns:a16="http://schemas.microsoft.com/office/drawing/2014/main" id="{00000000-0008-0000-0500-000036FF16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07127" name="Line 1841">
          <a:extLst>
            <a:ext uri="{FF2B5EF4-FFF2-40B4-BE49-F238E27FC236}">
              <a16:creationId xmlns:a16="http://schemas.microsoft.com/office/drawing/2014/main" id="{00000000-0008-0000-0500-000037FF16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07128" name="Line 2453">
          <a:extLst>
            <a:ext uri="{FF2B5EF4-FFF2-40B4-BE49-F238E27FC236}">
              <a16:creationId xmlns:a16="http://schemas.microsoft.com/office/drawing/2014/main" id="{00000000-0008-0000-0500-000038FF16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07129" name="Line 2454">
          <a:extLst>
            <a:ext uri="{FF2B5EF4-FFF2-40B4-BE49-F238E27FC236}">
              <a16:creationId xmlns:a16="http://schemas.microsoft.com/office/drawing/2014/main" id="{00000000-0008-0000-0500-000039FF16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1" name="Line 616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2" name="Line 61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3617" name="Line 1">
          <a:extLst>
            <a:ext uri="{FF2B5EF4-FFF2-40B4-BE49-F238E27FC236}">
              <a16:creationId xmlns:a16="http://schemas.microsoft.com/office/drawing/2014/main" id="{00000000-0008-0000-0600-000071A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3618" name="Line 2">
          <a:extLst>
            <a:ext uri="{FF2B5EF4-FFF2-40B4-BE49-F238E27FC236}">
              <a16:creationId xmlns:a16="http://schemas.microsoft.com/office/drawing/2014/main" id="{00000000-0008-0000-0600-000072A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3619" name="Line 614">
          <a:extLst>
            <a:ext uri="{FF2B5EF4-FFF2-40B4-BE49-F238E27FC236}">
              <a16:creationId xmlns:a16="http://schemas.microsoft.com/office/drawing/2014/main" id="{00000000-0008-0000-0600-000073A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3620" name="Line 615">
          <a:extLst>
            <a:ext uri="{FF2B5EF4-FFF2-40B4-BE49-F238E27FC236}">
              <a16:creationId xmlns:a16="http://schemas.microsoft.com/office/drawing/2014/main" id="{00000000-0008-0000-0600-000074A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3621" name="Line 616">
          <a:extLst>
            <a:ext uri="{FF2B5EF4-FFF2-40B4-BE49-F238E27FC236}">
              <a16:creationId xmlns:a16="http://schemas.microsoft.com/office/drawing/2014/main" id="{00000000-0008-0000-0600-000075A5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3622" name="Line 617">
          <a:extLst>
            <a:ext uri="{FF2B5EF4-FFF2-40B4-BE49-F238E27FC236}">
              <a16:creationId xmlns:a16="http://schemas.microsoft.com/office/drawing/2014/main" id="{00000000-0008-0000-0600-000076A5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53623" name="Chart 618">
          <a:extLst>
            <a:ext uri="{FF2B5EF4-FFF2-40B4-BE49-F238E27FC236}">
              <a16:creationId xmlns:a16="http://schemas.microsoft.com/office/drawing/2014/main" id="{00000000-0008-0000-0600-000077A53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3624" name="Line 1840">
          <a:extLst>
            <a:ext uri="{FF2B5EF4-FFF2-40B4-BE49-F238E27FC236}">
              <a16:creationId xmlns:a16="http://schemas.microsoft.com/office/drawing/2014/main" id="{00000000-0008-0000-0600-000078A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3625" name="Line 1841">
          <a:extLst>
            <a:ext uri="{FF2B5EF4-FFF2-40B4-BE49-F238E27FC236}">
              <a16:creationId xmlns:a16="http://schemas.microsoft.com/office/drawing/2014/main" id="{00000000-0008-0000-0600-000079A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3626" name="Line 2453">
          <a:extLst>
            <a:ext uri="{FF2B5EF4-FFF2-40B4-BE49-F238E27FC236}">
              <a16:creationId xmlns:a16="http://schemas.microsoft.com/office/drawing/2014/main" id="{00000000-0008-0000-0600-00007AA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3627" name="Line 2454">
          <a:extLst>
            <a:ext uri="{FF2B5EF4-FFF2-40B4-BE49-F238E27FC236}">
              <a16:creationId xmlns:a16="http://schemas.microsoft.com/office/drawing/2014/main" id="{00000000-0008-0000-0600-00007BA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3628" name="Line 2455">
          <a:extLst>
            <a:ext uri="{FF2B5EF4-FFF2-40B4-BE49-F238E27FC236}">
              <a16:creationId xmlns:a16="http://schemas.microsoft.com/office/drawing/2014/main" id="{00000000-0008-0000-0600-00007CA5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3629" name="Line 2456">
          <a:extLst>
            <a:ext uri="{FF2B5EF4-FFF2-40B4-BE49-F238E27FC236}">
              <a16:creationId xmlns:a16="http://schemas.microsoft.com/office/drawing/2014/main" id="{00000000-0008-0000-0600-00007DA5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5665" name="Line 1">
          <a:extLst>
            <a:ext uri="{FF2B5EF4-FFF2-40B4-BE49-F238E27FC236}">
              <a16:creationId xmlns:a16="http://schemas.microsoft.com/office/drawing/2014/main" id="{00000000-0008-0000-0700-000071AD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5666" name="Line 2">
          <a:extLst>
            <a:ext uri="{FF2B5EF4-FFF2-40B4-BE49-F238E27FC236}">
              <a16:creationId xmlns:a16="http://schemas.microsoft.com/office/drawing/2014/main" id="{00000000-0008-0000-0700-000072AD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5667" name="Line 614">
          <a:extLst>
            <a:ext uri="{FF2B5EF4-FFF2-40B4-BE49-F238E27FC236}">
              <a16:creationId xmlns:a16="http://schemas.microsoft.com/office/drawing/2014/main" id="{00000000-0008-0000-0700-000073AD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5668" name="Line 615">
          <a:extLst>
            <a:ext uri="{FF2B5EF4-FFF2-40B4-BE49-F238E27FC236}">
              <a16:creationId xmlns:a16="http://schemas.microsoft.com/office/drawing/2014/main" id="{00000000-0008-0000-0700-000074AD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5669" name="Line 616">
          <a:extLst>
            <a:ext uri="{FF2B5EF4-FFF2-40B4-BE49-F238E27FC236}">
              <a16:creationId xmlns:a16="http://schemas.microsoft.com/office/drawing/2014/main" id="{00000000-0008-0000-0700-000075AD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5670" name="Line 617">
          <a:extLst>
            <a:ext uri="{FF2B5EF4-FFF2-40B4-BE49-F238E27FC236}">
              <a16:creationId xmlns:a16="http://schemas.microsoft.com/office/drawing/2014/main" id="{00000000-0008-0000-0700-000076AD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55671" name="Chart 618">
          <a:extLst>
            <a:ext uri="{FF2B5EF4-FFF2-40B4-BE49-F238E27FC236}">
              <a16:creationId xmlns:a16="http://schemas.microsoft.com/office/drawing/2014/main" id="{00000000-0008-0000-0700-000077AD3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5672" name="Line 1840">
          <a:extLst>
            <a:ext uri="{FF2B5EF4-FFF2-40B4-BE49-F238E27FC236}">
              <a16:creationId xmlns:a16="http://schemas.microsoft.com/office/drawing/2014/main" id="{00000000-0008-0000-0700-000078AD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5673" name="Line 1841">
          <a:extLst>
            <a:ext uri="{FF2B5EF4-FFF2-40B4-BE49-F238E27FC236}">
              <a16:creationId xmlns:a16="http://schemas.microsoft.com/office/drawing/2014/main" id="{00000000-0008-0000-0700-000079AD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5674" name="Line 2453">
          <a:extLst>
            <a:ext uri="{FF2B5EF4-FFF2-40B4-BE49-F238E27FC236}">
              <a16:creationId xmlns:a16="http://schemas.microsoft.com/office/drawing/2014/main" id="{00000000-0008-0000-0700-00007AAD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5675" name="Line 2454">
          <a:extLst>
            <a:ext uri="{FF2B5EF4-FFF2-40B4-BE49-F238E27FC236}">
              <a16:creationId xmlns:a16="http://schemas.microsoft.com/office/drawing/2014/main" id="{00000000-0008-0000-0700-00007BAD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5676" name="Line 2455">
          <a:extLst>
            <a:ext uri="{FF2B5EF4-FFF2-40B4-BE49-F238E27FC236}">
              <a16:creationId xmlns:a16="http://schemas.microsoft.com/office/drawing/2014/main" id="{00000000-0008-0000-0700-00007CAD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5677" name="Line 2456">
          <a:extLst>
            <a:ext uri="{FF2B5EF4-FFF2-40B4-BE49-F238E27FC236}">
              <a16:creationId xmlns:a16="http://schemas.microsoft.com/office/drawing/2014/main" id="{00000000-0008-0000-0700-00007DAD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7713" name="Line 1">
          <a:extLst>
            <a:ext uri="{FF2B5EF4-FFF2-40B4-BE49-F238E27FC236}">
              <a16:creationId xmlns:a16="http://schemas.microsoft.com/office/drawing/2014/main" id="{00000000-0008-0000-0800-000071B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7714" name="Line 2">
          <a:extLst>
            <a:ext uri="{FF2B5EF4-FFF2-40B4-BE49-F238E27FC236}">
              <a16:creationId xmlns:a16="http://schemas.microsoft.com/office/drawing/2014/main" id="{00000000-0008-0000-0800-000072B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7715" name="Line 614">
          <a:extLst>
            <a:ext uri="{FF2B5EF4-FFF2-40B4-BE49-F238E27FC236}">
              <a16:creationId xmlns:a16="http://schemas.microsoft.com/office/drawing/2014/main" id="{00000000-0008-0000-0800-000073B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7716" name="Line 615">
          <a:extLst>
            <a:ext uri="{FF2B5EF4-FFF2-40B4-BE49-F238E27FC236}">
              <a16:creationId xmlns:a16="http://schemas.microsoft.com/office/drawing/2014/main" id="{00000000-0008-0000-0800-000074B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7717" name="Line 616">
          <a:extLst>
            <a:ext uri="{FF2B5EF4-FFF2-40B4-BE49-F238E27FC236}">
              <a16:creationId xmlns:a16="http://schemas.microsoft.com/office/drawing/2014/main" id="{00000000-0008-0000-0800-000075B5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7718" name="Line 617">
          <a:extLst>
            <a:ext uri="{FF2B5EF4-FFF2-40B4-BE49-F238E27FC236}">
              <a16:creationId xmlns:a16="http://schemas.microsoft.com/office/drawing/2014/main" id="{00000000-0008-0000-0800-000076B5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57719" name="Chart 618">
          <a:extLst>
            <a:ext uri="{FF2B5EF4-FFF2-40B4-BE49-F238E27FC236}">
              <a16:creationId xmlns:a16="http://schemas.microsoft.com/office/drawing/2014/main" id="{00000000-0008-0000-0800-000077B53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7720" name="Line 1840">
          <a:extLst>
            <a:ext uri="{FF2B5EF4-FFF2-40B4-BE49-F238E27FC236}">
              <a16:creationId xmlns:a16="http://schemas.microsoft.com/office/drawing/2014/main" id="{00000000-0008-0000-0800-000078B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7721" name="Line 1841">
          <a:extLst>
            <a:ext uri="{FF2B5EF4-FFF2-40B4-BE49-F238E27FC236}">
              <a16:creationId xmlns:a16="http://schemas.microsoft.com/office/drawing/2014/main" id="{00000000-0008-0000-0800-000079B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7722" name="Line 2453">
          <a:extLst>
            <a:ext uri="{FF2B5EF4-FFF2-40B4-BE49-F238E27FC236}">
              <a16:creationId xmlns:a16="http://schemas.microsoft.com/office/drawing/2014/main" id="{00000000-0008-0000-0800-00007AB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57723" name="Line 2454">
          <a:extLst>
            <a:ext uri="{FF2B5EF4-FFF2-40B4-BE49-F238E27FC236}">
              <a16:creationId xmlns:a16="http://schemas.microsoft.com/office/drawing/2014/main" id="{00000000-0008-0000-0800-00007BB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7724" name="Line 2455">
          <a:extLst>
            <a:ext uri="{FF2B5EF4-FFF2-40B4-BE49-F238E27FC236}">
              <a16:creationId xmlns:a16="http://schemas.microsoft.com/office/drawing/2014/main" id="{00000000-0008-0000-0800-00007CB5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57725" name="Line 2456">
          <a:extLst>
            <a:ext uri="{FF2B5EF4-FFF2-40B4-BE49-F238E27FC236}">
              <a16:creationId xmlns:a16="http://schemas.microsoft.com/office/drawing/2014/main" id="{00000000-0008-0000-0800-00007DB5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60" name="Line 1">
          <a:extLst>
            <a:ext uri="{FF2B5EF4-FFF2-40B4-BE49-F238E27FC236}">
              <a16:creationId xmlns:a16="http://schemas.microsoft.com/office/drawing/2014/main" id="{00000000-0008-0000-0900-0000D42B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61" name="Line 2">
          <a:extLst>
            <a:ext uri="{FF2B5EF4-FFF2-40B4-BE49-F238E27FC236}">
              <a16:creationId xmlns:a16="http://schemas.microsoft.com/office/drawing/2014/main" id="{00000000-0008-0000-0900-0000D52B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62" name="Line 614">
          <a:extLst>
            <a:ext uri="{FF2B5EF4-FFF2-40B4-BE49-F238E27FC236}">
              <a16:creationId xmlns:a16="http://schemas.microsoft.com/office/drawing/2014/main" id="{00000000-0008-0000-0900-0000D62B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63" name="Line 615">
          <a:extLst>
            <a:ext uri="{FF2B5EF4-FFF2-40B4-BE49-F238E27FC236}">
              <a16:creationId xmlns:a16="http://schemas.microsoft.com/office/drawing/2014/main" id="{00000000-0008-0000-0900-0000D72B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2664" name="Line 616">
          <a:extLst>
            <a:ext uri="{FF2B5EF4-FFF2-40B4-BE49-F238E27FC236}">
              <a16:creationId xmlns:a16="http://schemas.microsoft.com/office/drawing/2014/main" id="{00000000-0008-0000-0900-0000D82B28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2665" name="Line 617">
          <a:extLst>
            <a:ext uri="{FF2B5EF4-FFF2-40B4-BE49-F238E27FC236}">
              <a16:creationId xmlns:a16="http://schemas.microsoft.com/office/drawing/2014/main" id="{00000000-0008-0000-0900-0000D92B28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2632666" name="Chart 618">
          <a:extLst>
            <a:ext uri="{FF2B5EF4-FFF2-40B4-BE49-F238E27FC236}">
              <a16:creationId xmlns:a16="http://schemas.microsoft.com/office/drawing/2014/main" id="{00000000-0008-0000-0900-0000DA2B28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67" name="Line 1840">
          <a:extLst>
            <a:ext uri="{FF2B5EF4-FFF2-40B4-BE49-F238E27FC236}">
              <a16:creationId xmlns:a16="http://schemas.microsoft.com/office/drawing/2014/main" id="{00000000-0008-0000-0900-0000DB2B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68" name="Line 1841">
          <a:extLst>
            <a:ext uri="{FF2B5EF4-FFF2-40B4-BE49-F238E27FC236}">
              <a16:creationId xmlns:a16="http://schemas.microsoft.com/office/drawing/2014/main" id="{00000000-0008-0000-0900-0000DC2B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69" name="Line 2453">
          <a:extLst>
            <a:ext uri="{FF2B5EF4-FFF2-40B4-BE49-F238E27FC236}">
              <a16:creationId xmlns:a16="http://schemas.microsoft.com/office/drawing/2014/main" id="{00000000-0008-0000-0900-0000DD2B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70" name="Line 2454">
          <a:extLst>
            <a:ext uri="{FF2B5EF4-FFF2-40B4-BE49-F238E27FC236}">
              <a16:creationId xmlns:a16="http://schemas.microsoft.com/office/drawing/2014/main" id="{00000000-0008-0000-0900-0000DE2B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2671" name="Line 2455">
          <a:extLst>
            <a:ext uri="{FF2B5EF4-FFF2-40B4-BE49-F238E27FC236}">
              <a16:creationId xmlns:a16="http://schemas.microsoft.com/office/drawing/2014/main" id="{00000000-0008-0000-0900-0000DF2B28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2672" name="Line 2456">
          <a:extLst>
            <a:ext uri="{FF2B5EF4-FFF2-40B4-BE49-F238E27FC236}">
              <a16:creationId xmlns:a16="http://schemas.microsoft.com/office/drawing/2014/main" id="{00000000-0008-0000-0900-0000E02B28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73" name="Line 2611">
          <a:extLst>
            <a:ext uri="{FF2B5EF4-FFF2-40B4-BE49-F238E27FC236}">
              <a16:creationId xmlns:a16="http://schemas.microsoft.com/office/drawing/2014/main" id="{00000000-0008-0000-0900-0000E12B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74" name="Line 2612">
          <a:extLst>
            <a:ext uri="{FF2B5EF4-FFF2-40B4-BE49-F238E27FC236}">
              <a16:creationId xmlns:a16="http://schemas.microsoft.com/office/drawing/2014/main" id="{00000000-0008-0000-0900-0000E22B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75" name="Line 3224">
          <a:extLst>
            <a:ext uri="{FF2B5EF4-FFF2-40B4-BE49-F238E27FC236}">
              <a16:creationId xmlns:a16="http://schemas.microsoft.com/office/drawing/2014/main" id="{00000000-0008-0000-0900-0000E32B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2676" name="Line 3225">
          <a:extLst>
            <a:ext uri="{FF2B5EF4-FFF2-40B4-BE49-F238E27FC236}">
              <a16:creationId xmlns:a16="http://schemas.microsoft.com/office/drawing/2014/main" id="{00000000-0008-0000-0900-0000E42B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2677" name="Line 3226">
          <a:extLst>
            <a:ext uri="{FF2B5EF4-FFF2-40B4-BE49-F238E27FC236}">
              <a16:creationId xmlns:a16="http://schemas.microsoft.com/office/drawing/2014/main" id="{00000000-0008-0000-0900-0000E52B28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2678" name="Line 3227">
          <a:extLst>
            <a:ext uri="{FF2B5EF4-FFF2-40B4-BE49-F238E27FC236}">
              <a16:creationId xmlns:a16="http://schemas.microsoft.com/office/drawing/2014/main" id="{00000000-0008-0000-0900-0000E62B28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1" name="Line 616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2" name="Line 617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08" name="Line 1">
          <a:extLst>
            <a:ext uri="{FF2B5EF4-FFF2-40B4-BE49-F238E27FC236}">
              <a16:creationId xmlns:a16="http://schemas.microsoft.com/office/drawing/2014/main" id="{00000000-0008-0000-0A00-0000D433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09" name="Line 2">
          <a:extLst>
            <a:ext uri="{FF2B5EF4-FFF2-40B4-BE49-F238E27FC236}">
              <a16:creationId xmlns:a16="http://schemas.microsoft.com/office/drawing/2014/main" id="{00000000-0008-0000-0A00-0000D533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10" name="Line 614">
          <a:extLst>
            <a:ext uri="{FF2B5EF4-FFF2-40B4-BE49-F238E27FC236}">
              <a16:creationId xmlns:a16="http://schemas.microsoft.com/office/drawing/2014/main" id="{00000000-0008-0000-0A00-0000D633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11" name="Line 615">
          <a:extLst>
            <a:ext uri="{FF2B5EF4-FFF2-40B4-BE49-F238E27FC236}">
              <a16:creationId xmlns:a16="http://schemas.microsoft.com/office/drawing/2014/main" id="{00000000-0008-0000-0A00-0000D733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4712" name="Line 616">
          <a:extLst>
            <a:ext uri="{FF2B5EF4-FFF2-40B4-BE49-F238E27FC236}">
              <a16:creationId xmlns:a16="http://schemas.microsoft.com/office/drawing/2014/main" id="{00000000-0008-0000-0A00-0000D83328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4713" name="Line 617">
          <a:extLst>
            <a:ext uri="{FF2B5EF4-FFF2-40B4-BE49-F238E27FC236}">
              <a16:creationId xmlns:a16="http://schemas.microsoft.com/office/drawing/2014/main" id="{00000000-0008-0000-0A00-0000D93328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2634714" name="Chart 618">
          <a:extLst>
            <a:ext uri="{FF2B5EF4-FFF2-40B4-BE49-F238E27FC236}">
              <a16:creationId xmlns:a16="http://schemas.microsoft.com/office/drawing/2014/main" id="{00000000-0008-0000-0A00-0000DA3328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15" name="Line 1840">
          <a:extLst>
            <a:ext uri="{FF2B5EF4-FFF2-40B4-BE49-F238E27FC236}">
              <a16:creationId xmlns:a16="http://schemas.microsoft.com/office/drawing/2014/main" id="{00000000-0008-0000-0A00-0000DB33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16" name="Line 1841">
          <a:extLst>
            <a:ext uri="{FF2B5EF4-FFF2-40B4-BE49-F238E27FC236}">
              <a16:creationId xmlns:a16="http://schemas.microsoft.com/office/drawing/2014/main" id="{00000000-0008-0000-0A00-0000DC33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17" name="Line 2453">
          <a:extLst>
            <a:ext uri="{FF2B5EF4-FFF2-40B4-BE49-F238E27FC236}">
              <a16:creationId xmlns:a16="http://schemas.microsoft.com/office/drawing/2014/main" id="{00000000-0008-0000-0A00-0000DD33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18" name="Line 2454">
          <a:extLst>
            <a:ext uri="{FF2B5EF4-FFF2-40B4-BE49-F238E27FC236}">
              <a16:creationId xmlns:a16="http://schemas.microsoft.com/office/drawing/2014/main" id="{00000000-0008-0000-0A00-0000DE33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4719" name="Line 2455">
          <a:extLst>
            <a:ext uri="{FF2B5EF4-FFF2-40B4-BE49-F238E27FC236}">
              <a16:creationId xmlns:a16="http://schemas.microsoft.com/office/drawing/2014/main" id="{00000000-0008-0000-0A00-0000DF3328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4720" name="Line 2456">
          <a:extLst>
            <a:ext uri="{FF2B5EF4-FFF2-40B4-BE49-F238E27FC236}">
              <a16:creationId xmlns:a16="http://schemas.microsoft.com/office/drawing/2014/main" id="{00000000-0008-0000-0A00-0000E03328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21" name="Line 2611">
          <a:extLst>
            <a:ext uri="{FF2B5EF4-FFF2-40B4-BE49-F238E27FC236}">
              <a16:creationId xmlns:a16="http://schemas.microsoft.com/office/drawing/2014/main" id="{00000000-0008-0000-0A00-0000E133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22" name="Line 2612">
          <a:extLst>
            <a:ext uri="{FF2B5EF4-FFF2-40B4-BE49-F238E27FC236}">
              <a16:creationId xmlns:a16="http://schemas.microsoft.com/office/drawing/2014/main" id="{00000000-0008-0000-0A00-0000E233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23" name="Line 3224">
          <a:extLst>
            <a:ext uri="{FF2B5EF4-FFF2-40B4-BE49-F238E27FC236}">
              <a16:creationId xmlns:a16="http://schemas.microsoft.com/office/drawing/2014/main" id="{00000000-0008-0000-0A00-0000E3332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2634724" name="Line 3225">
          <a:extLst>
            <a:ext uri="{FF2B5EF4-FFF2-40B4-BE49-F238E27FC236}">
              <a16:creationId xmlns:a16="http://schemas.microsoft.com/office/drawing/2014/main" id="{00000000-0008-0000-0A00-0000E4332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4725" name="Line 3226">
          <a:extLst>
            <a:ext uri="{FF2B5EF4-FFF2-40B4-BE49-F238E27FC236}">
              <a16:creationId xmlns:a16="http://schemas.microsoft.com/office/drawing/2014/main" id="{00000000-0008-0000-0A00-0000E53328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634726" name="Line 3227">
          <a:extLst>
            <a:ext uri="{FF2B5EF4-FFF2-40B4-BE49-F238E27FC236}">
              <a16:creationId xmlns:a16="http://schemas.microsoft.com/office/drawing/2014/main" id="{00000000-0008-0000-0A00-0000E63328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1" name="Line 616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2" name="Line 617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1809" name="Line 1">
          <a:extLst>
            <a:ext uri="{FF2B5EF4-FFF2-40B4-BE49-F238E27FC236}">
              <a16:creationId xmlns:a16="http://schemas.microsoft.com/office/drawing/2014/main" id="{00000000-0008-0000-0B00-000071C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1810" name="Line 2">
          <a:extLst>
            <a:ext uri="{FF2B5EF4-FFF2-40B4-BE49-F238E27FC236}">
              <a16:creationId xmlns:a16="http://schemas.microsoft.com/office/drawing/2014/main" id="{00000000-0008-0000-0B00-000072C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1811" name="Line 614">
          <a:extLst>
            <a:ext uri="{FF2B5EF4-FFF2-40B4-BE49-F238E27FC236}">
              <a16:creationId xmlns:a16="http://schemas.microsoft.com/office/drawing/2014/main" id="{00000000-0008-0000-0B00-000073C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1812" name="Line 615">
          <a:extLst>
            <a:ext uri="{FF2B5EF4-FFF2-40B4-BE49-F238E27FC236}">
              <a16:creationId xmlns:a16="http://schemas.microsoft.com/office/drawing/2014/main" id="{00000000-0008-0000-0B00-000074C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1813" name="Line 616">
          <a:extLst>
            <a:ext uri="{FF2B5EF4-FFF2-40B4-BE49-F238E27FC236}">
              <a16:creationId xmlns:a16="http://schemas.microsoft.com/office/drawing/2014/main" id="{00000000-0008-0000-0B00-000075C5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1814" name="Line 617">
          <a:extLst>
            <a:ext uri="{FF2B5EF4-FFF2-40B4-BE49-F238E27FC236}">
              <a16:creationId xmlns:a16="http://schemas.microsoft.com/office/drawing/2014/main" id="{00000000-0008-0000-0B00-000076C5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61815" name="Chart 618">
          <a:extLst>
            <a:ext uri="{FF2B5EF4-FFF2-40B4-BE49-F238E27FC236}">
              <a16:creationId xmlns:a16="http://schemas.microsoft.com/office/drawing/2014/main" id="{00000000-0008-0000-0B00-000077C53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1816" name="Line 1840">
          <a:extLst>
            <a:ext uri="{FF2B5EF4-FFF2-40B4-BE49-F238E27FC236}">
              <a16:creationId xmlns:a16="http://schemas.microsoft.com/office/drawing/2014/main" id="{00000000-0008-0000-0B00-000078C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1817" name="Line 1841">
          <a:extLst>
            <a:ext uri="{FF2B5EF4-FFF2-40B4-BE49-F238E27FC236}">
              <a16:creationId xmlns:a16="http://schemas.microsoft.com/office/drawing/2014/main" id="{00000000-0008-0000-0B00-000079C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1818" name="Line 2453">
          <a:extLst>
            <a:ext uri="{FF2B5EF4-FFF2-40B4-BE49-F238E27FC236}">
              <a16:creationId xmlns:a16="http://schemas.microsoft.com/office/drawing/2014/main" id="{00000000-0008-0000-0B00-00007AC5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1819" name="Line 2454">
          <a:extLst>
            <a:ext uri="{FF2B5EF4-FFF2-40B4-BE49-F238E27FC236}">
              <a16:creationId xmlns:a16="http://schemas.microsoft.com/office/drawing/2014/main" id="{00000000-0008-0000-0B00-00007BC5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1820" name="Line 2455">
          <a:extLst>
            <a:ext uri="{FF2B5EF4-FFF2-40B4-BE49-F238E27FC236}">
              <a16:creationId xmlns:a16="http://schemas.microsoft.com/office/drawing/2014/main" id="{00000000-0008-0000-0B00-00007CC5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1821" name="Line 2456">
          <a:extLst>
            <a:ext uri="{FF2B5EF4-FFF2-40B4-BE49-F238E27FC236}">
              <a16:creationId xmlns:a16="http://schemas.microsoft.com/office/drawing/2014/main" id="{00000000-0008-0000-0B00-00007DC5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673585" name="Line 1">
          <a:extLst>
            <a:ext uri="{FF2B5EF4-FFF2-40B4-BE49-F238E27FC236}">
              <a16:creationId xmlns:a16="http://schemas.microsoft.com/office/drawing/2014/main" id="{00000000-0008-0000-0C00-0000F10D3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673586" name="Line 2">
          <a:extLst>
            <a:ext uri="{FF2B5EF4-FFF2-40B4-BE49-F238E27FC236}">
              <a16:creationId xmlns:a16="http://schemas.microsoft.com/office/drawing/2014/main" id="{00000000-0008-0000-0C00-0000F20D3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19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3673587" name="Line 3">
          <a:extLst>
            <a:ext uri="{FF2B5EF4-FFF2-40B4-BE49-F238E27FC236}">
              <a16:creationId xmlns:a16="http://schemas.microsoft.com/office/drawing/2014/main" id="{00000000-0008-0000-0C00-0000F30D3800}"/>
            </a:ext>
          </a:extLst>
        </xdr:cNvPr>
        <xdr:cNvSpPr>
          <a:spLocks noChangeShapeType="1"/>
        </xdr:cNvSpPr>
      </xdr:nvSpPr>
      <xdr:spPr bwMode="auto">
        <a:xfrm flipH="1">
          <a:off x="1007364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19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3673588" name="Line 4">
          <a:extLst>
            <a:ext uri="{FF2B5EF4-FFF2-40B4-BE49-F238E27FC236}">
              <a16:creationId xmlns:a16="http://schemas.microsoft.com/office/drawing/2014/main" id="{00000000-0008-0000-0C00-0000F40D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589" name="Line 6">
          <a:extLst>
            <a:ext uri="{FF2B5EF4-FFF2-40B4-BE49-F238E27FC236}">
              <a16:creationId xmlns:a16="http://schemas.microsoft.com/office/drawing/2014/main" id="{00000000-0008-0000-0C00-0000F50D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590" name="Line 7">
          <a:extLst>
            <a:ext uri="{FF2B5EF4-FFF2-40B4-BE49-F238E27FC236}">
              <a16:creationId xmlns:a16="http://schemas.microsoft.com/office/drawing/2014/main" id="{00000000-0008-0000-0C00-0000F60D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591" name="Line 11">
          <a:extLst>
            <a:ext uri="{FF2B5EF4-FFF2-40B4-BE49-F238E27FC236}">
              <a16:creationId xmlns:a16="http://schemas.microsoft.com/office/drawing/2014/main" id="{00000000-0008-0000-0C00-0000F70D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592" name="Line 12">
          <a:extLst>
            <a:ext uri="{FF2B5EF4-FFF2-40B4-BE49-F238E27FC236}">
              <a16:creationId xmlns:a16="http://schemas.microsoft.com/office/drawing/2014/main" id="{00000000-0008-0000-0C00-0000F80D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593" name="Line 14">
          <a:extLst>
            <a:ext uri="{FF2B5EF4-FFF2-40B4-BE49-F238E27FC236}">
              <a16:creationId xmlns:a16="http://schemas.microsoft.com/office/drawing/2014/main" id="{00000000-0008-0000-0C00-0000F90D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594" name="Line 15">
          <a:extLst>
            <a:ext uri="{FF2B5EF4-FFF2-40B4-BE49-F238E27FC236}">
              <a16:creationId xmlns:a16="http://schemas.microsoft.com/office/drawing/2014/main" id="{00000000-0008-0000-0C00-0000FA0D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595" name="Line 17">
          <a:extLst>
            <a:ext uri="{FF2B5EF4-FFF2-40B4-BE49-F238E27FC236}">
              <a16:creationId xmlns:a16="http://schemas.microsoft.com/office/drawing/2014/main" id="{00000000-0008-0000-0C00-0000FB0D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596" name="Line 18">
          <a:extLst>
            <a:ext uri="{FF2B5EF4-FFF2-40B4-BE49-F238E27FC236}">
              <a16:creationId xmlns:a16="http://schemas.microsoft.com/office/drawing/2014/main" id="{00000000-0008-0000-0C00-0000FC0D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230" name="Rectangle 19">
          <a:extLst>
            <a:ext uri="{FF2B5EF4-FFF2-40B4-BE49-F238E27FC236}">
              <a16:creationId xmlns:a16="http://schemas.microsoft.com/office/drawing/2014/main" id="{00000000-0008-0000-0C00-000006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598" name="Line 20">
          <a:extLst>
            <a:ext uri="{FF2B5EF4-FFF2-40B4-BE49-F238E27FC236}">
              <a16:creationId xmlns:a16="http://schemas.microsoft.com/office/drawing/2014/main" id="{00000000-0008-0000-0C00-0000FE0D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599" name="Line 21">
          <a:extLst>
            <a:ext uri="{FF2B5EF4-FFF2-40B4-BE49-F238E27FC236}">
              <a16:creationId xmlns:a16="http://schemas.microsoft.com/office/drawing/2014/main" id="{00000000-0008-0000-0C00-0000FF0D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00" name="Line 23">
          <a:extLst>
            <a:ext uri="{FF2B5EF4-FFF2-40B4-BE49-F238E27FC236}">
              <a16:creationId xmlns:a16="http://schemas.microsoft.com/office/drawing/2014/main" id="{00000000-0008-0000-0C00-000000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01" name="Line 24">
          <a:extLst>
            <a:ext uri="{FF2B5EF4-FFF2-40B4-BE49-F238E27FC236}">
              <a16:creationId xmlns:a16="http://schemas.microsoft.com/office/drawing/2014/main" id="{00000000-0008-0000-0C00-000001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02" name="Line 27">
          <a:extLst>
            <a:ext uri="{FF2B5EF4-FFF2-40B4-BE49-F238E27FC236}">
              <a16:creationId xmlns:a16="http://schemas.microsoft.com/office/drawing/2014/main" id="{00000000-0008-0000-0C00-000002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03" name="Line 28">
          <a:extLst>
            <a:ext uri="{FF2B5EF4-FFF2-40B4-BE49-F238E27FC236}">
              <a16:creationId xmlns:a16="http://schemas.microsoft.com/office/drawing/2014/main" id="{00000000-0008-0000-0C00-000003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04" name="Line 30">
          <a:extLst>
            <a:ext uri="{FF2B5EF4-FFF2-40B4-BE49-F238E27FC236}">
              <a16:creationId xmlns:a16="http://schemas.microsoft.com/office/drawing/2014/main" id="{00000000-0008-0000-0C00-000004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05" name="Line 31">
          <a:extLst>
            <a:ext uri="{FF2B5EF4-FFF2-40B4-BE49-F238E27FC236}">
              <a16:creationId xmlns:a16="http://schemas.microsoft.com/office/drawing/2014/main" id="{00000000-0008-0000-0C00-000005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06" name="Line 33">
          <a:extLst>
            <a:ext uri="{FF2B5EF4-FFF2-40B4-BE49-F238E27FC236}">
              <a16:creationId xmlns:a16="http://schemas.microsoft.com/office/drawing/2014/main" id="{00000000-0008-0000-0C00-000006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07" name="Line 34">
          <a:extLst>
            <a:ext uri="{FF2B5EF4-FFF2-40B4-BE49-F238E27FC236}">
              <a16:creationId xmlns:a16="http://schemas.microsoft.com/office/drawing/2014/main" id="{00000000-0008-0000-0C00-000007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241" name="Rectangle 35">
          <a:extLst>
            <a:ext uri="{FF2B5EF4-FFF2-40B4-BE49-F238E27FC236}">
              <a16:creationId xmlns:a16="http://schemas.microsoft.com/office/drawing/2014/main" id="{00000000-0008-0000-0C00-000011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09" name="Line 36">
          <a:extLst>
            <a:ext uri="{FF2B5EF4-FFF2-40B4-BE49-F238E27FC236}">
              <a16:creationId xmlns:a16="http://schemas.microsoft.com/office/drawing/2014/main" id="{00000000-0008-0000-0C00-000009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10" name="Line 37">
          <a:extLst>
            <a:ext uri="{FF2B5EF4-FFF2-40B4-BE49-F238E27FC236}">
              <a16:creationId xmlns:a16="http://schemas.microsoft.com/office/drawing/2014/main" id="{00000000-0008-0000-0C00-00000A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11" name="Line 39">
          <a:extLst>
            <a:ext uri="{FF2B5EF4-FFF2-40B4-BE49-F238E27FC236}">
              <a16:creationId xmlns:a16="http://schemas.microsoft.com/office/drawing/2014/main" id="{00000000-0008-0000-0C00-00000B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12" name="Line 40">
          <a:extLst>
            <a:ext uri="{FF2B5EF4-FFF2-40B4-BE49-F238E27FC236}">
              <a16:creationId xmlns:a16="http://schemas.microsoft.com/office/drawing/2014/main" id="{00000000-0008-0000-0C00-00000C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13" name="Line 43">
          <a:extLst>
            <a:ext uri="{FF2B5EF4-FFF2-40B4-BE49-F238E27FC236}">
              <a16:creationId xmlns:a16="http://schemas.microsoft.com/office/drawing/2014/main" id="{00000000-0008-0000-0C00-00000D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14" name="Line 44">
          <a:extLst>
            <a:ext uri="{FF2B5EF4-FFF2-40B4-BE49-F238E27FC236}">
              <a16:creationId xmlns:a16="http://schemas.microsoft.com/office/drawing/2014/main" id="{00000000-0008-0000-0C00-00000E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15" name="Line 46">
          <a:extLst>
            <a:ext uri="{FF2B5EF4-FFF2-40B4-BE49-F238E27FC236}">
              <a16:creationId xmlns:a16="http://schemas.microsoft.com/office/drawing/2014/main" id="{00000000-0008-0000-0C00-00000F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16" name="Line 47">
          <a:extLst>
            <a:ext uri="{FF2B5EF4-FFF2-40B4-BE49-F238E27FC236}">
              <a16:creationId xmlns:a16="http://schemas.microsoft.com/office/drawing/2014/main" id="{00000000-0008-0000-0C00-000010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17" name="Line 49">
          <a:extLst>
            <a:ext uri="{FF2B5EF4-FFF2-40B4-BE49-F238E27FC236}">
              <a16:creationId xmlns:a16="http://schemas.microsoft.com/office/drawing/2014/main" id="{00000000-0008-0000-0C00-000011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18" name="Line 50">
          <a:extLst>
            <a:ext uri="{FF2B5EF4-FFF2-40B4-BE49-F238E27FC236}">
              <a16:creationId xmlns:a16="http://schemas.microsoft.com/office/drawing/2014/main" id="{00000000-0008-0000-0C00-000012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252" name="Rectangle 51">
          <a:extLst>
            <a:ext uri="{FF2B5EF4-FFF2-40B4-BE49-F238E27FC236}">
              <a16:creationId xmlns:a16="http://schemas.microsoft.com/office/drawing/2014/main" id="{00000000-0008-0000-0C00-00001C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20" name="Line 52">
          <a:extLst>
            <a:ext uri="{FF2B5EF4-FFF2-40B4-BE49-F238E27FC236}">
              <a16:creationId xmlns:a16="http://schemas.microsoft.com/office/drawing/2014/main" id="{00000000-0008-0000-0C00-000014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21" name="Line 53">
          <a:extLst>
            <a:ext uri="{FF2B5EF4-FFF2-40B4-BE49-F238E27FC236}">
              <a16:creationId xmlns:a16="http://schemas.microsoft.com/office/drawing/2014/main" id="{00000000-0008-0000-0C00-000015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22" name="Line 55">
          <a:extLst>
            <a:ext uri="{FF2B5EF4-FFF2-40B4-BE49-F238E27FC236}">
              <a16:creationId xmlns:a16="http://schemas.microsoft.com/office/drawing/2014/main" id="{00000000-0008-0000-0C00-000016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23" name="Line 56">
          <a:extLst>
            <a:ext uri="{FF2B5EF4-FFF2-40B4-BE49-F238E27FC236}">
              <a16:creationId xmlns:a16="http://schemas.microsoft.com/office/drawing/2014/main" id="{00000000-0008-0000-0C00-000017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24" name="Line 59">
          <a:extLst>
            <a:ext uri="{FF2B5EF4-FFF2-40B4-BE49-F238E27FC236}">
              <a16:creationId xmlns:a16="http://schemas.microsoft.com/office/drawing/2014/main" id="{00000000-0008-0000-0C00-000018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25" name="Line 60">
          <a:extLst>
            <a:ext uri="{FF2B5EF4-FFF2-40B4-BE49-F238E27FC236}">
              <a16:creationId xmlns:a16="http://schemas.microsoft.com/office/drawing/2014/main" id="{00000000-0008-0000-0C00-000019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26" name="Line 62">
          <a:extLst>
            <a:ext uri="{FF2B5EF4-FFF2-40B4-BE49-F238E27FC236}">
              <a16:creationId xmlns:a16="http://schemas.microsoft.com/office/drawing/2014/main" id="{00000000-0008-0000-0C00-00001A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27" name="Line 63">
          <a:extLst>
            <a:ext uri="{FF2B5EF4-FFF2-40B4-BE49-F238E27FC236}">
              <a16:creationId xmlns:a16="http://schemas.microsoft.com/office/drawing/2014/main" id="{00000000-0008-0000-0C00-00001B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28" name="Line 65">
          <a:extLst>
            <a:ext uri="{FF2B5EF4-FFF2-40B4-BE49-F238E27FC236}">
              <a16:creationId xmlns:a16="http://schemas.microsoft.com/office/drawing/2014/main" id="{00000000-0008-0000-0C00-00001C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29" name="Line 66">
          <a:extLst>
            <a:ext uri="{FF2B5EF4-FFF2-40B4-BE49-F238E27FC236}">
              <a16:creationId xmlns:a16="http://schemas.microsoft.com/office/drawing/2014/main" id="{00000000-0008-0000-0C00-00001D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263" name="Rectangle 67">
          <a:extLst>
            <a:ext uri="{FF2B5EF4-FFF2-40B4-BE49-F238E27FC236}">
              <a16:creationId xmlns:a16="http://schemas.microsoft.com/office/drawing/2014/main" id="{00000000-0008-0000-0C00-000027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31" name="Line 68">
          <a:extLst>
            <a:ext uri="{FF2B5EF4-FFF2-40B4-BE49-F238E27FC236}">
              <a16:creationId xmlns:a16="http://schemas.microsoft.com/office/drawing/2014/main" id="{00000000-0008-0000-0C00-00001F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32" name="Line 69">
          <a:extLst>
            <a:ext uri="{FF2B5EF4-FFF2-40B4-BE49-F238E27FC236}">
              <a16:creationId xmlns:a16="http://schemas.microsoft.com/office/drawing/2014/main" id="{00000000-0008-0000-0C00-000020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33" name="Line 71">
          <a:extLst>
            <a:ext uri="{FF2B5EF4-FFF2-40B4-BE49-F238E27FC236}">
              <a16:creationId xmlns:a16="http://schemas.microsoft.com/office/drawing/2014/main" id="{00000000-0008-0000-0C00-000021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34" name="Line 72">
          <a:extLst>
            <a:ext uri="{FF2B5EF4-FFF2-40B4-BE49-F238E27FC236}">
              <a16:creationId xmlns:a16="http://schemas.microsoft.com/office/drawing/2014/main" id="{00000000-0008-0000-0C00-000022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35" name="Line 75">
          <a:extLst>
            <a:ext uri="{FF2B5EF4-FFF2-40B4-BE49-F238E27FC236}">
              <a16:creationId xmlns:a16="http://schemas.microsoft.com/office/drawing/2014/main" id="{00000000-0008-0000-0C00-000023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36" name="Line 76">
          <a:extLst>
            <a:ext uri="{FF2B5EF4-FFF2-40B4-BE49-F238E27FC236}">
              <a16:creationId xmlns:a16="http://schemas.microsoft.com/office/drawing/2014/main" id="{00000000-0008-0000-0C00-000024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37" name="Line 78">
          <a:extLst>
            <a:ext uri="{FF2B5EF4-FFF2-40B4-BE49-F238E27FC236}">
              <a16:creationId xmlns:a16="http://schemas.microsoft.com/office/drawing/2014/main" id="{00000000-0008-0000-0C00-000025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38" name="Line 79">
          <a:extLst>
            <a:ext uri="{FF2B5EF4-FFF2-40B4-BE49-F238E27FC236}">
              <a16:creationId xmlns:a16="http://schemas.microsoft.com/office/drawing/2014/main" id="{00000000-0008-0000-0C00-000026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39" name="Line 81">
          <a:extLst>
            <a:ext uri="{FF2B5EF4-FFF2-40B4-BE49-F238E27FC236}">
              <a16:creationId xmlns:a16="http://schemas.microsoft.com/office/drawing/2014/main" id="{00000000-0008-0000-0C00-000027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40" name="Line 82">
          <a:extLst>
            <a:ext uri="{FF2B5EF4-FFF2-40B4-BE49-F238E27FC236}">
              <a16:creationId xmlns:a16="http://schemas.microsoft.com/office/drawing/2014/main" id="{00000000-0008-0000-0C00-000028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274" name="Rectangle 83">
          <a:extLst>
            <a:ext uri="{FF2B5EF4-FFF2-40B4-BE49-F238E27FC236}">
              <a16:creationId xmlns:a16="http://schemas.microsoft.com/office/drawing/2014/main" id="{00000000-0008-0000-0C00-000032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42" name="Line 84">
          <a:extLst>
            <a:ext uri="{FF2B5EF4-FFF2-40B4-BE49-F238E27FC236}">
              <a16:creationId xmlns:a16="http://schemas.microsoft.com/office/drawing/2014/main" id="{00000000-0008-0000-0C00-00002A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43" name="Line 85">
          <a:extLst>
            <a:ext uri="{FF2B5EF4-FFF2-40B4-BE49-F238E27FC236}">
              <a16:creationId xmlns:a16="http://schemas.microsoft.com/office/drawing/2014/main" id="{00000000-0008-0000-0C00-00002B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44" name="Line 87">
          <a:extLst>
            <a:ext uri="{FF2B5EF4-FFF2-40B4-BE49-F238E27FC236}">
              <a16:creationId xmlns:a16="http://schemas.microsoft.com/office/drawing/2014/main" id="{00000000-0008-0000-0C00-00002C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45" name="Line 88">
          <a:extLst>
            <a:ext uri="{FF2B5EF4-FFF2-40B4-BE49-F238E27FC236}">
              <a16:creationId xmlns:a16="http://schemas.microsoft.com/office/drawing/2014/main" id="{00000000-0008-0000-0C00-00002D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46" name="Line 91">
          <a:extLst>
            <a:ext uri="{FF2B5EF4-FFF2-40B4-BE49-F238E27FC236}">
              <a16:creationId xmlns:a16="http://schemas.microsoft.com/office/drawing/2014/main" id="{00000000-0008-0000-0C00-00002E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47" name="Line 92">
          <a:extLst>
            <a:ext uri="{FF2B5EF4-FFF2-40B4-BE49-F238E27FC236}">
              <a16:creationId xmlns:a16="http://schemas.microsoft.com/office/drawing/2014/main" id="{00000000-0008-0000-0C00-00002F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48" name="Line 94">
          <a:extLst>
            <a:ext uri="{FF2B5EF4-FFF2-40B4-BE49-F238E27FC236}">
              <a16:creationId xmlns:a16="http://schemas.microsoft.com/office/drawing/2014/main" id="{00000000-0008-0000-0C00-000030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49" name="Line 95">
          <a:extLst>
            <a:ext uri="{FF2B5EF4-FFF2-40B4-BE49-F238E27FC236}">
              <a16:creationId xmlns:a16="http://schemas.microsoft.com/office/drawing/2014/main" id="{00000000-0008-0000-0C00-000031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50" name="Line 97">
          <a:extLst>
            <a:ext uri="{FF2B5EF4-FFF2-40B4-BE49-F238E27FC236}">
              <a16:creationId xmlns:a16="http://schemas.microsoft.com/office/drawing/2014/main" id="{00000000-0008-0000-0C00-000032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51" name="Line 98">
          <a:extLst>
            <a:ext uri="{FF2B5EF4-FFF2-40B4-BE49-F238E27FC236}">
              <a16:creationId xmlns:a16="http://schemas.microsoft.com/office/drawing/2014/main" id="{00000000-0008-0000-0C00-000033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285" name="Rectangle 99">
          <a:extLst>
            <a:ext uri="{FF2B5EF4-FFF2-40B4-BE49-F238E27FC236}">
              <a16:creationId xmlns:a16="http://schemas.microsoft.com/office/drawing/2014/main" id="{00000000-0008-0000-0C00-00003D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53" name="Line 100">
          <a:extLst>
            <a:ext uri="{FF2B5EF4-FFF2-40B4-BE49-F238E27FC236}">
              <a16:creationId xmlns:a16="http://schemas.microsoft.com/office/drawing/2014/main" id="{00000000-0008-0000-0C00-000035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54" name="Line 101">
          <a:extLst>
            <a:ext uri="{FF2B5EF4-FFF2-40B4-BE49-F238E27FC236}">
              <a16:creationId xmlns:a16="http://schemas.microsoft.com/office/drawing/2014/main" id="{00000000-0008-0000-0C00-000036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55" name="Line 103">
          <a:extLst>
            <a:ext uri="{FF2B5EF4-FFF2-40B4-BE49-F238E27FC236}">
              <a16:creationId xmlns:a16="http://schemas.microsoft.com/office/drawing/2014/main" id="{00000000-0008-0000-0C00-000037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56" name="Line 104">
          <a:extLst>
            <a:ext uri="{FF2B5EF4-FFF2-40B4-BE49-F238E27FC236}">
              <a16:creationId xmlns:a16="http://schemas.microsoft.com/office/drawing/2014/main" id="{00000000-0008-0000-0C00-000038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57" name="Line 107">
          <a:extLst>
            <a:ext uri="{FF2B5EF4-FFF2-40B4-BE49-F238E27FC236}">
              <a16:creationId xmlns:a16="http://schemas.microsoft.com/office/drawing/2014/main" id="{00000000-0008-0000-0C00-000039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58" name="Line 108">
          <a:extLst>
            <a:ext uri="{FF2B5EF4-FFF2-40B4-BE49-F238E27FC236}">
              <a16:creationId xmlns:a16="http://schemas.microsoft.com/office/drawing/2014/main" id="{00000000-0008-0000-0C00-00003A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59" name="Line 110">
          <a:extLst>
            <a:ext uri="{FF2B5EF4-FFF2-40B4-BE49-F238E27FC236}">
              <a16:creationId xmlns:a16="http://schemas.microsoft.com/office/drawing/2014/main" id="{00000000-0008-0000-0C00-00003B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60" name="Line 111">
          <a:extLst>
            <a:ext uri="{FF2B5EF4-FFF2-40B4-BE49-F238E27FC236}">
              <a16:creationId xmlns:a16="http://schemas.microsoft.com/office/drawing/2014/main" id="{00000000-0008-0000-0C00-00003C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61" name="Line 113">
          <a:extLst>
            <a:ext uri="{FF2B5EF4-FFF2-40B4-BE49-F238E27FC236}">
              <a16:creationId xmlns:a16="http://schemas.microsoft.com/office/drawing/2014/main" id="{00000000-0008-0000-0C00-00003D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62" name="Line 114">
          <a:extLst>
            <a:ext uri="{FF2B5EF4-FFF2-40B4-BE49-F238E27FC236}">
              <a16:creationId xmlns:a16="http://schemas.microsoft.com/office/drawing/2014/main" id="{00000000-0008-0000-0C00-00003E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296" name="Rectangle 115">
          <a:extLst>
            <a:ext uri="{FF2B5EF4-FFF2-40B4-BE49-F238E27FC236}">
              <a16:creationId xmlns:a16="http://schemas.microsoft.com/office/drawing/2014/main" id="{00000000-0008-0000-0C00-000048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64" name="Line 116">
          <a:extLst>
            <a:ext uri="{FF2B5EF4-FFF2-40B4-BE49-F238E27FC236}">
              <a16:creationId xmlns:a16="http://schemas.microsoft.com/office/drawing/2014/main" id="{00000000-0008-0000-0C00-000040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65" name="Line 117">
          <a:extLst>
            <a:ext uri="{FF2B5EF4-FFF2-40B4-BE49-F238E27FC236}">
              <a16:creationId xmlns:a16="http://schemas.microsoft.com/office/drawing/2014/main" id="{00000000-0008-0000-0C00-000041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66" name="Line 119">
          <a:extLst>
            <a:ext uri="{FF2B5EF4-FFF2-40B4-BE49-F238E27FC236}">
              <a16:creationId xmlns:a16="http://schemas.microsoft.com/office/drawing/2014/main" id="{00000000-0008-0000-0C00-000042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67" name="Line 120">
          <a:extLst>
            <a:ext uri="{FF2B5EF4-FFF2-40B4-BE49-F238E27FC236}">
              <a16:creationId xmlns:a16="http://schemas.microsoft.com/office/drawing/2014/main" id="{00000000-0008-0000-0C00-000043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68" name="Line 123">
          <a:extLst>
            <a:ext uri="{FF2B5EF4-FFF2-40B4-BE49-F238E27FC236}">
              <a16:creationId xmlns:a16="http://schemas.microsoft.com/office/drawing/2014/main" id="{00000000-0008-0000-0C00-000044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69" name="Line 124">
          <a:extLst>
            <a:ext uri="{FF2B5EF4-FFF2-40B4-BE49-F238E27FC236}">
              <a16:creationId xmlns:a16="http://schemas.microsoft.com/office/drawing/2014/main" id="{00000000-0008-0000-0C00-000045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70" name="Line 126">
          <a:extLst>
            <a:ext uri="{FF2B5EF4-FFF2-40B4-BE49-F238E27FC236}">
              <a16:creationId xmlns:a16="http://schemas.microsoft.com/office/drawing/2014/main" id="{00000000-0008-0000-0C00-000046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71" name="Line 127">
          <a:extLst>
            <a:ext uri="{FF2B5EF4-FFF2-40B4-BE49-F238E27FC236}">
              <a16:creationId xmlns:a16="http://schemas.microsoft.com/office/drawing/2014/main" id="{00000000-0008-0000-0C00-000047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72" name="Line 129">
          <a:extLst>
            <a:ext uri="{FF2B5EF4-FFF2-40B4-BE49-F238E27FC236}">
              <a16:creationId xmlns:a16="http://schemas.microsoft.com/office/drawing/2014/main" id="{00000000-0008-0000-0C00-000048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73" name="Line 130">
          <a:extLst>
            <a:ext uri="{FF2B5EF4-FFF2-40B4-BE49-F238E27FC236}">
              <a16:creationId xmlns:a16="http://schemas.microsoft.com/office/drawing/2014/main" id="{00000000-0008-0000-0C00-000049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307" name="Rectangle 131">
          <a:extLst>
            <a:ext uri="{FF2B5EF4-FFF2-40B4-BE49-F238E27FC236}">
              <a16:creationId xmlns:a16="http://schemas.microsoft.com/office/drawing/2014/main" id="{00000000-0008-0000-0C00-000053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75" name="Line 132">
          <a:extLst>
            <a:ext uri="{FF2B5EF4-FFF2-40B4-BE49-F238E27FC236}">
              <a16:creationId xmlns:a16="http://schemas.microsoft.com/office/drawing/2014/main" id="{00000000-0008-0000-0C00-00004B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76" name="Line 133">
          <a:extLst>
            <a:ext uri="{FF2B5EF4-FFF2-40B4-BE49-F238E27FC236}">
              <a16:creationId xmlns:a16="http://schemas.microsoft.com/office/drawing/2014/main" id="{00000000-0008-0000-0C00-00004C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77" name="Line 135">
          <a:extLst>
            <a:ext uri="{FF2B5EF4-FFF2-40B4-BE49-F238E27FC236}">
              <a16:creationId xmlns:a16="http://schemas.microsoft.com/office/drawing/2014/main" id="{00000000-0008-0000-0C00-00004D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78" name="Line 136">
          <a:extLst>
            <a:ext uri="{FF2B5EF4-FFF2-40B4-BE49-F238E27FC236}">
              <a16:creationId xmlns:a16="http://schemas.microsoft.com/office/drawing/2014/main" id="{00000000-0008-0000-0C00-00004E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79" name="Line 139">
          <a:extLst>
            <a:ext uri="{FF2B5EF4-FFF2-40B4-BE49-F238E27FC236}">
              <a16:creationId xmlns:a16="http://schemas.microsoft.com/office/drawing/2014/main" id="{00000000-0008-0000-0C00-00004F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80" name="Line 140">
          <a:extLst>
            <a:ext uri="{FF2B5EF4-FFF2-40B4-BE49-F238E27FC236}">
              <a16:creationId xmlns:a16="http://schemas.microsoft.com/office/drawing/2014/main" id="{00000000-0008-0000-0C00-000050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81" name="Line 142">
          <a:extLst>
            <a:ext uri="{FF2B5EF4-FFF2-40B4-BE49-F238E27FC236}">
              <a16:creationId xmlns:a16="http://schemas.microsoft.com/office/drawing/2014/main" id="{00000000-0008-0000-0C00-000051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82" name="Line 143">
          <a:extLst>
            <a:ext uri="{FF2B5EF4-FFF2-40B4-BE49-F238E27FC236}">
              <a16:creationId xmlns:a16="http://schemas.microsoft.com/office/drawing/2014/main" id="{00000000-0008-0000-0C00-000052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83" name="Line 145">
          <a:extLst>
            <a:ext uri="{FF2B5EF4-FFF2-40B4-BE49-F238E27FC236}">
              <a16:creationId xmlns:a16="http://schemas.microsoft.com/office/drawing/2014/main" id="{00000000-0008-0000-0C00-000053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84" name="Line 146">
          <a:extLst>
            <a:ext uri="{FF2B5EF4-FFF2-40B4-BE49-F238E27FC236}">
              <a16:creationId xmlns:a16="http://schemas.microsoft.com/office/drawing/2014/main" id="{00000000-0008-0000-0C00-000054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318" name="Rectangle 147">
          <a:extLst>
            <a:ext uri="{FF2B5EF4-FFF2-40B4-BE49-F238E27FC236}">
              <a16:creationId xmlns:a16="http://schemas.microsoft.com/office/drawing/2014/main" id="{00000000-0008-0000-0C00-00005E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86" name="Line 148">
          <a:extLst>
            <a:ext uri="{FF2B5EF4-FFF2-40B4-BE49-F238E27FC236}">
              <a16:creationId xmlns:a16="http://schemas.microsoft.com/office/drawing/2014/main" id="{00000000-0008-0000-0C00-000056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87" name="Line 149">
          <a:extLst>
            <a:ext uri="{FF2B5EF4-FFF2-40B4-BE49-F238E27FC236}">
              <a16:creationId xmlns:a16="http://schemas.microsoft.com/office/drawing/2014/main" id="{00000000-0008-0000-0C00-000057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88" name="Line 151">
          <a:extLst>
            <a:ext uri="{FF2B5EF4-FFF2-40B4-BE49-F238E27FC236}">
              <a16:creationId xmlns:a16="http://schemas.microsoft.com/office/drawing/2014/main" id="{00000000-0008-0000-0C00-000058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89" name="Line 152">
          <a:extLst>
            <a:ext uri="{FF2B5EF4-FFF2-40B4-BE49-F238E27FC236}">
              <a16:creationId xmlns:a16="http://schemas.microsoft.com/office/drawing/2014/main" id="{00000000-0008-0000-0C00-000059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90" name="Line 155">
          <a:extLst>
            <a:ext uri="{FF2B5EF4-FFF2-40B4-BE49-F238E27FC236}">
              <a16:creationId xmlns:a16="http://schemas.microsoft.com/office/drawing/2014/main" id="{00000000-0008-0000-0C00-00005A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91" name="Line 156">
          <a:extLst>
            <a:ext uri="{FF2B5EF4-FFF2-40B4-BE49-F238E27FC236}">
              <a16:creationId xmlns:a16="http://schemas.microsoft.com/office/drawing/2014/main" id="{00000000-0008-0000-0C00-00005B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92" name="Line 158">
          <a:extLst>
            <a:ext uri="{FF2B5EF4-FFF2-40B4-BE49-F238E27FC236}">
              <a16:creationId xmlns:a16="http://schemas.microsoft.com/office/drawing/2014/main" id="{00000000-0008-0000-0C00-00005C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93" name="Line 159">
          <a:extLst>
            <a:ext uri="{FF2B5EF4-FFF2-40B4-BE49-F238E27FC236}">
              <a16:creationId xmlns:a16="http://schemas.microsoft.com/office/drawing/2014/main" id="{00000000-0008-0000-0C00-00005D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94" name="Line 161">
          <a:extLst>
            <a:ext uri="{FF2B5EF4-FFF2-40B4-BE49-F238E27FC236}">
              <a16:creationId xmlns:a16="http://schemas.microsoft.com/office/drawing/2014/main" id="{00000000-0008-0000-0C00-00005E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95" name="Line 162">
          <a:extLst>
            <a:ext uri="{FF2B5EF4-FFF2-40B4-BE49-F238E27FC236}">
              <a16:creationId xmlns:a16="http://schemas.microsoft.com/office/drawing/2014/main" id="{00000000-0008-0000-0C00-00005F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329" name="Rectangle 163">
          <a:extLst>
            <a:ext uri="{FF2B5EF4-FFF2-40B4-BE49-F238E27FC236}">
              <a16:creationId xmlns:a16="http://schemas.microsoft.com/office/drawing/2014/main" id="{00000000-0008-0000-0C00-000069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97" name="Line 164">
          <a:extLst>
            <a:ext uri="{FF2B5EF4-FFF2-40B4-BE49-F238E27FC236}">
              <a16:creationId xmlns:a16="http://schemas.microsoft.com/office/drawing/2014/main" id="{00000000-0008-0000-0C00-000061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98" name="Line 165">
          <a:extLst>
            <a:ext uri="{FF2B5EF4-FFF2-40B4-BE49-F238E27FC236}">
              <a16:creationId xmlns:a16="http://schemas.microsoft.com/office/drawing/2014/main" id="{00000000-0008-0000-0C00-000062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699" name="Line 167">
          <a:extLst>
            <a:ext uri="{FF2B5EF4-FFF2-40B4-BE49-F238E27FC236}">
              <a16:creationId xmlns:a16="http://schemas.microsoft.com/office/drawing/2014/main" id="{00000000-0008-0000-0C00-000063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00" name="Line 168">
          <a:extLst>
            <a:ext uri="{FF2B5EF4-FFF2-40B4-BE49-F238E27FC236}">
              <a16:creationId xmlns:a16="http://schemas.microsoft.com/office/drawing/2014/main" id="{00000000-0008-0000-0C00-000064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01" name="Line 171">
          <a:extLst>
            <a:ext uri="{FF2B5EF4-FFF2-40B4-BE49-F238E27FC236}">
              <a16:creationId xmlns:a16="http://schemas.microsoft.com/office/drawing/2014/main" id="{00000000-0008-0000-0C00-000065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02" name="Line 172">
          <a:extLst>
            <a:ext uri="{FF2B5EF4-FFF2-40B4-BE49-F238E27FC236}">
              <a16:creationId xmlns:a16="http://schemas.microsoft.com/office/drawing/2014/main" id="{00000000-0008-0000-0C00-000066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03" name="Line 174">
          <a:extLst>
            <a:ext uri="{FF2B5EF4-FFF2-40B4-BE49-F238E27FC236}">
              <a16:creationId xmlns:a16="http://schemas.microsoft.com/office/drawing/2014/main" id="{00000000-0008-0000-0C00-000067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04" name="Line 175">
          <a:extLst>
            <a:ext uri="{FF2B5EF4-FFF2-40B4-BE49-F238E27FC236}">
              <a16:creationId xmlns:a16="http://schemas.microsoft.com/office/drawing/2014/main" id="{00000000-0008-0000-0C00-000068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05" name="Line 177">
          <a:extLst>
            <a:ext uri="{FF2B5EF4-FFF2-40B4-BE49-F238E27FC236}">
              <a16:creationId xmlns:a16="http://schemas.microsoft.com/office/drawing/2014/main" id="{00000000-0008-0000-0C00-000069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06" name="Line 178">
          <a:extLst>
            <a:ext uri="{FF2B5EF4-FFF2-40B4-BE49-F238E27FC236}">
              <a16:creationId xmlns:a16="http://schemas.microsoft.com/office/drawing/2014/main" id="{00000000-0008-0000-0C00-00006A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340" name="Rectangle 179">
          <a:extLst>
            <a:ext uri="{FF2B5EF4-FFF2-40B4-BE49-F238E27FC236}">
              <a16:creationId xmlns:a16="http://schemas.microsoft.com/office/drawing/2014/main" id="{00000000-0008-0000-0C00-000074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08" name="Line 180">
          <a:extLst>
            <a:ext uri="{FF2B5EF4-FFF2-40B4-BE49-F238E27FC236}">
              <a16:creationId xmlns:a16="http://schemas.microsoft.com/office/drawing/2014/main" id="{00000000-0008-0000-0C00-00006C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09" name="Line 181">
          <a:extLst>
            <a:ext uri="{FF2B5EF4-FFF2-40B4-BE49-F238E27FC236}">
              <a16:creationId xmlns:a16="http://schemas.microsoft.com/office/drawing/2014/main" id="{00000000-0008-0000-0C00-00006D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10" name="Line 183">
          <a:extLst>
            <a:ext uri="{FF2B5EF4-FFF2-40B4-BE49-F238E27FC236}">
              <a16:creationId xmlns:a16="http://schemas.microsoft.com/office/drawing/2014/main" id="{00000000-0008-0000-0C00-00006E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11" name="Line 184">
          <a:extLst>
            <a:ext uri="{FF2B5EF4-FFF2-40B4-BE49-F238E27FC236}">
              <a16:creationId xmlns:a16="http://schemas.microsoft.com/office/drawing/2014/main" id="{00000000-0008-0000-0C00-00006F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12" name="Line 187">
          <a:extLst>
            <a:ext uri="{FF2B5EF4-FFF2-40B4-BE49-F238E27FC236}">
              <a16:creationId xmlns:a16="http://schemas.microsoft.com/office/drawing/2014/main" id="{00000000-0008-0000-0C00-000070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13" name="Line 188">
          <a:extLst>
            <a:ext uri="{FF2B5EF4-FFF2-40B4-BE49-F238E27FC236}">
              <a16:creationId xmlns:a16="http://schemas.microsoft.com/office/drawing/2014/main" id="{00000000-0008-0000-0C00-000071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14" name="Line 190">
          <a:extLst>
            <a:ext uri="{FF2B5EF4-FFF2-40B4-BE49-F238E27FC236}">
              <a16:creationId xmlns:a16="http://schemas.microsoft.com/office/drawing/2014/main" id="{00000000-0008-0000-0C00-000072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15" name="Line 191">
          <a:extLst>
            <a:ext uri="{FF2B5EF4-FFF2-40B4-BE49-F238E27FC236}">
              <a16:creationId xmlns:a16="http://schemas.microsoft.com/office/drawing/2014/main" id="{00000000-0008-0000-0C00-000073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16" name="Line 193">
          <a:extLst>
            <a:ext uri="{FF2B5EF4-FFF2-40B4-BE49-F238E27FC236}">
              <a16:creationId xmlns:a16="http://schemas.microsoft.com/office/drawing/2014/main" id="{00000000-0008-0000-0C00-000074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17" name="Line 194">
          <a:extLst>
            <a:ext uri="{FF2B5EF4-FFF2-40B4-BE49-F238E27FC236}">
              <a16:creationId xmlns:a16="http://schemas.microsoft.com/office/drawing/2014/main" id="{00000000-0008-0000-0C00-000075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351" name="Rectangle 195">
          <a:extLst>
            <a:ext uri="{FF2B5EF4-FFF2-40B4-BE49-F238E27FC236}">
              <a16:creationId xmlns:a16="http://schemas.microsoft.com/office/drawing/2014/main" id="{00000000-0008-0000-0C00-00007F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19" name="Line 196">
          <a:extLst>
            <a:ext uri="{FF2B5EF4-FFF2-40B4-BE49-F238E27FC236}">
              <a16:creationId xmlns:a16="http://schemas.microsoft.com/office/drawing/2014/main" id="{00000000-0008-0000-0C00-000077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20" name="Line 197">
          <a:extLst>
            <a:ext uri="{FF2B5EF4-FFF2-40B4-BE49-F238E27FC236}">
              <a16:creationId xmlns:a16="http://schemas.microsoft.com/office/drawing/2014/main" id="{00000000-0008-0000-0C00-000078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21" name="Line 199">
          <a:extLst>
            <a:ext uri="{FF2B5EF4-FFF2-40B4-BE49-F238E27FC236}">
              <a16:creationId xmlns:a16="http://schemas.microsoft.com/office/drawing/2014/main" id="{00000000-0008-0000-0C00-000079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22" name="Line 200">
          <a:extLst>
            <a:ext uri="{FF2B5EF4-FFF2-40B4-BE49-F238E27FC236}">
              <a16:creationId xmlns:a16="http://schemas.microsoft.com/office/drawing/2014/main" id="{00000000-0008-0000-0C00-00007A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23" name="Line 203">
          <a:extLst>
            <a:ext uri="{FF2B5EF4-FFF2-40B4-BE49-F238E27FC236}">
              <a16:creationId xmlns:a16="http://schemas.microsoft.com/office/drawing/2014/main" id="{00000000-0008-0000-0C00-00007B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24" name="Line 204">
          <a:extLst>
            <a:ext uri="{FF2B5EF4-FFF2-40B4-BE49-F238E27FC236}">
              <a16:creationId xmlns:a16="http://schemas.microsoft.com/office/drawing/2014/main" id="{00000000-0008-0000-0C00-00007C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25" name="Line 206">
          <a:extLst>
            <a:ext uri="{FF2B5EF4-FFF2-40B4-BE49-F238E27FC236}">
              <a16:creationId xmlns:a16="http://schemas.microsoft.com/office/drawing/2014/main" id="{00000000-0008-0000-0C00-00007D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26" name="Line 207">
          <a:extLst>
            <a:ext uri="{FF2B5EF4-FFF2-40B4-BE49-F238E27FC236}">
              <a16:creationId xmlns:a16="http://schemas.microsoft.com/office/drawing/2014/main" id="{00000000-0008-0000-0C00-00007E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27" name="Line 209">
          <a:extLst>
            <a:ext uri="{FF2B5EF4-FFF2-40B4-BE49-F238E27FC236}">
              <a16:creationId xmlns:a16="http://schemas.microsoft.com/office/drawing/2014/main" id="{00000000-0008-0000-0C00-00007F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28" name="Line 210">
          <a:extLst>
            <a:ext uri="{FF2B5EF4-FFF2-40B4-BE49-F238E27FC236}">
              <a16:creationId xmlns:a16="http://schemas.microsoft.com/office/drawing/2014/main" id="{00000000-0008-0000-0C00-000080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362" name="Rectangle 211">
          <a:extLst>
            <a:ext uri="{FF2B5EF4-FFF2-40B4-BE49-F238E27FC236}">
              <a16:creationId xmlns:a16="http://schemas.microsoft.com/office/drawing/2014/main" id="{00000000-0008-0000-0C00-00008A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30" name="Line 212">
          <a:extLst>
            <a:ext uri="{FF2B5EF4-FFF2-40B4-BE49-F238E27FC236}">
              <a16:creationId xmlns:a16="http://schemas.microsoft.com/office/drawing/2014/main" id="{00000000-0008-0000-0C00-000082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31" name="Line 213">
          <a:extLst>
            <a:ext uri="{FF2B5EF4-FFF2-40B4-BE49-F238E27FC236}">
              <a16:creationId xmlns:a16="http://schemas.microsoft.com/office/drawing/2014/main" id="{00000000-0008-0000-0C00-000083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32" name="Line 215">
          <a:extLst>
            <a:ext uri="{FF2B5EF4-FFF2-40B4-BE49-F238E27FC236}">
              <a16:creationId xmlns:a16="http://schemas.microsoft.com/office/drawing/2014/main" id="{00000000-0008-0000-0C00-000084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33" name="Line 216">
          <a:extLst>
            <a:ext uri="{FF2B5EF4-FFF2-40B4-BE49-F238E27FC236}">
              <a16:creationId xmlns:a16="http://schemas.microsoft.com/office/drawing/2014/main" id="{00000000-0008-0000-0C00-000085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34" name="Line 219">
          <a:extLst>
            <a:ext uri="{FF2B5EF4-FFF2-40B4-BE49-F238E27FC236}">
              <a16:creationId xmlns:a16="http://schemas.microsoft.com/office/drawing/2014/main" id="{00000000-0008-0000-0C00-000086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35" name="Line 220">
          <a:extLst>
            <a:ext uri="{FF2B5EF4-FFF2-40B4-BE49-F238E27FC236}">
              <a16:creationId xmlns:a16="http://schemas.microsoft.com/office/drawing/2014/main" id="{00000000-0008-0000-0C00-000087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36" name="Line 222">
          <a:extLst>
            <a:ext uri="{FF2B5EF4-FFF2-40B4-BE49-F238E27FC236}">
              <a16:creationId xmlns:a16="http://schemas.microsoft.com/office/drawing/2014/main" id="{00000000-0008-0000-0C00-000088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37" name="Line 223">
          <a:extLst>
            <a:ext uri="{FF2B5EF4-FFF2-40B4-BE49-F238E27FC236}">
              <a16:creationId xmlns:a16="http://schemas.microsoft.com/office/drawing/2014/main" id="{00000000-0008-0000-0C00-000089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38" name="Line 225">
          <a:extLst>
            <a:ext uri="{FF2B5EF4-FFF2-40B4-BE49-F238E27FC236}">
              <a16:creationId xmlns:a16="http://schemas.microsoft.com/office/drawing/2014/main" id="{00000000-0008-0000-0C00-00008A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39" name="Line 226">
          <a:extLst>
            <a:ext uri="{FF2B5EF4-FFF2-40B4-BE49-F238E27FC236}">
              <a16:creationId xmlns:a16="http://schemas.microsoft.com/office/drawing/2014/main" id="{00000000-0008-0000-0C00-00008B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373" name="Rectangle 227">
          <a:extLst>
            <a:ext uri="{FF2B5EF4-FFF2-40B4-BE49-F238E27FC236}">
              <a16:creationId xmlns:a16="http://schemas.microsoft.com/office/drawing/2014/main" id="{00000000-0008-0000-0C00-000095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41" name="Line 228">
          <a:extLst>
            <a:ext uri="{FF2B5EF4-FFF2-40B4-BE49-F238E27FC236}">
              <a16:creationId xmlns:a16="http://schemas.microsoft.com/office/drawing/2014/main" id="{00000000-0008-0000-0C00-00008D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42" name="Line 229">
          <a:extLst>
            <a:ext uri="{FF2B5EF4-FFF2-40B4-BE49-F238E27FC236}">
              <a16:creationId xmlns:a16="http://schemas.microsoft.com/office/drawing/2014/main" id="{00000000-0008-0000-0C00-00008E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43" name="Line 231">
          <a:extLst>
            <a:ext uri="{FF2B5EF4-FFF2-40B4-BE49-F238E27FC236}">
              <a16:creationId xmlns:a16="http://schemas.microsoft.com/office/drawing/2014/main" id="{00000000-0008-0000-0C00-00008F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44" name="Line 232">
          <a:extLst>
            <a:ext uri="{FF2B5EF4-FFF2-40B4-BE49-F238E27FC236}">
              <a16:creationId xmlns:a16="http://schemas.microsoft.com/office/drawing/2014/main" id="{00000000-0008-0000-0C00-000090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45" name="Line 235">
          <a:extLst>
            <a:ext uri="{FF2B5EF4-FFF2-40B4-BE49-F238E27FC236}">
              <a16:creationId xmlns:a16="http://schemas.microsoft.com/office/drawing/2014/main" id="{00000000-0008-0000-0C00-000091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46" name="Line 236">
          <a:extLst>
            <a:ext uri="{FF2B5EF4-FFF2-40B4-BE49-F238E27FC236}">
              <a16:creationId xmlns:a16="http://schemas.microsoft.com/office/drawing/2014/main" id="{00000000-0008-0000-0C00-000092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47" name="Line 238">
          <a:extLst>
            <a:ext uri="{FF2B5EF4-FFF2-40B4-BE49-F238E27FC236}">
              <a16:creationId xmlns:a16="http://schemas.microsoft.com/office/drawing/2014/main" id="{00000000-0008-0000-0C00-000093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48" name="Line 239">
          <a:extLst>
            <a:ext uri="{FF2B5EF4-FFF2-40B4-BE49-F238E27FC236}">
              <a16:creationId xmlns:a16="http://schemas.microsoft.com/office/drawing/2014/main" id="{00000000-0008-0000-0C00-000094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49" name="Line 241">
          <a:extLst>
            <a:ext uri="{FF2B5EF4-FFF2-40B4-BE49-F238E27FC236}">
              <a16:creationId xmlns:a16="http://schemas.microsoft.com/office/drawing/2014/main" id="{00000000-0008-0000-0C00-000095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50" name="Line 242">
          <a:extLst>
            <a:ext uri="{FF2B5EF4-FFF2-40B4-BE49-F238E27FC236}">
              <a16:creationId xmlns:a16="http://schemas.microsoft.com/office/drawing/2014/main" id="{00000000-0008-0000-0C00-000096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384" name="Rectangle 243">
          <a:extLst>
            <a:ext uri="{FF2B5EF4-FFF2-40B4-BE49-F238E27FC236}">
              <a16:creationId xmlns:a16="http://schemas.microsoft.com/office/drawing/2014/main" id="{00000000-0008-0000-0C00-0000A0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52" name="Line 244">
          <a:extLst>
            <a:ext uri="{FF2B5EF4-FFF2-40B4-BE49-F238E27FC236}">
              <a16:creationId xmlns:a16="http://schemas.microsoft.com/office/drawing/2014/main" id="{00000000-0008-0000-0C00-000098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53" name="Line 245">
          <a:extLst>
            <a:ext uri="{FF2B5EF4-FFF2-40B4-BE49-F238E27FC236}">
              <a16:creationId xmlns:a16="http://schemas.microsoft.com/office/drawing/2014/main" id="{00000000-0008-0000-0C00-000099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54" name="Line 247">
          <a:extLst>
            <a:ext uri="{FF2B5EF4-FFF2-40B4-BE49-F238E27FC236}">
              <a16:creationId xmlns:a16="http://schemas.microsoft.com/office/drawing/2014/main" id="{00000000-0008-0000-0C00-00009A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55" name="Line 248">
          <a:extLst>
            <a:ext uri="{FF2B5EF4-FFF2-40B4-BE49-F238E27FC236}">
              <a16:creationId xmlns:a16="http://schemas.microsoft.com/office/drawing/2014/main" id="{00000000-0008-0000-0C00-00009B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56" name="Line 251">
          <a:extLst>
            <a:ext uri="{FF2B5EF4-FFF2-40B4-BE49-F238E27FC236}">
              <a16:creationId xmlns:a16="http://schemas.microsoft.com/office/drawing/2014/main" id="{00000000-0008-0000-0C00-00009C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57" name="Line 252">
          <a:extLst>
            <a:ext uri="{FF2B5EF4-FFF2-40B4-BE49-F238E27FC236}">
              <a16:creationId xmlns:a16="http://schemas.microsoft.com/office/drawing/2014/main" id="{00000000-0008-0000-0C00-00009D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58" name="Line 254">
          <a:extLst>
            <a:ext uri="{FF2B5EF4-FFF2-40B4-BE49-F238E27FC236}">
              <a16:creationId xmlns:a16="http://schemas.microsoft.com/office/drawing/2014/main" id="{00000000-0008-0000-0C00-00009E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59" name="Line 255">
          <a:extLst>
            <a:ext uri="{FF2B5EF4-FFF2-40B4-BE49-F238E27FC236}">
              <a16:creationId xmlns:a16="http://schemas.microsoft.com/office/drawing/2014/main" id="{00000000-0008-0000-0C00-00009F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60" name="Line 257">
          <a:extLst>
            <a:ext uri="{FF2B5EF4-FFF2-40B4-BE49-F238E27FC236}">
              <a16:creationId xmlns:a16="http://schemas.microsoft.com/office/drawing/2014/main" id="{00000000-0008-0000-0C00-0000A0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61" name="Line 258">
          <a:extLst>
            <a:ext uri="{FF2B5EF4-FFF2-40B4-BE49-F238E27FC236}">
              <a16:creationId xmlns:a16="http://schemas.microsoft.com/office/drawing/2014/main" id="{00000000-0008-0000-0C00-0000A1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395" name="Rectangle 259">
          <a:extLst>
            <a:ext uri="{FF2B5EF4-FFF2-40B4-BE49-F238E27FC236}">
              <a16:creationId xmlns:a16="http://schemas.microsoft.com/office/drawing/2014/main" id="{00000000-0008-0000-0C00-0000AB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63" name="Line 260">
          <a:extLst>
            <a:ext uri="{FF2B5EF4-FFF2-40B4-BE49-F238E27FC236}">
              <a16:creationId xmlns:a16="http://schemas.microsoft.com/office/drawing/2014/main" id="{00000000-0008-0000-0C00-0000A3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64" name="Line 261">
          <a:extLst>
            <a:ext uri="{FF2B5EF4-FFF2-40B4-BE49-F238E27FC236}">
              <a16:creationId xmlns:a16="http://schemas.microsoft.com/office/drawing/2014/main" id="{00000000-0008-0000-0C00-0000A4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65" name="Line 263">
          <a:extLst>
            <a:ext uri="{FF2B5EF4-FFF2-40B4-BE49-F238E27FC236}">
              <a16:creationId xmlns:a16="http://schemas.microsoft.com/office/drawing/2014/main" id="{00000000-0008-0000-0C00-0000A5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66" name="Line 264">
          <a:extLst>
            <a:ext uri="{FF2B5EF4-FFF2-40B4-BE49-F238E27FC236}">
              <a16:creationId xmlns:a16="http://schemas.microsoft.com/office/drawing/2014/main" id="{00000000-0008-0000-0C00-0000A6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67" name="Line 267">
          <a:extLst>
            <a:ext uri="{FF2B5EF4-FFF2-40B4-BE49-F238E27FC236}">
              <a16:creationId xmlns:a16="http://schemas.microsoft.com/office/drawing/2014/main" id="{00000000-0008-0000-0C00-0000A7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68" name="Line 268">
          <a:extLst>
            <a:ext uri="{FF2B5EF4-FFF2-40B4-BE49-F238E27FC236}">
              <a16:creationId xmlns:a16="http://schemas.microsoft.com/office/drawing/2014/main" id="{00000000-0008-0000-0C00-0000A8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69" name="Line 270">
          <a:extLst>
            <a:ext uri="{FF2B5EF4-FFF2-40B4-BE49-F238E27FC236}">
              <a16:creationId xmlns:a16="http://schemas.microsoft.com/office/drawing/2014/main" id="{00000000-0008-0000-0C00-0000A9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70" name="Line 271">
          <a:extLst>
            <a:ext uri="{FF2B5EF4-FFF2-40B4-BE49-F238E27FC236}">
              <a16:creationId xmlns:a16="http://schemas.microsoft.com/office/drawing/2014/main" id="{00000000-0008-0000-0C00-0000AA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71" name="Line 273">
          <a:extLst>
            <a:ext uri="{FF2B5EF4-FFF2-40B4-BE49-F238E27FC236}">
              <a16:creationId xmlns:a16="http://schemas.microsoft.com/office/drawing/2014/main" id="{00000000-0008-0000-0C00-0000AB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72" name="Line 274">
          <a:extLst>
            <a:ext uri="{FF2B5EF4-FFF2-40B4-BE49-F238E27FC236}">
              <a16:creationId xmlns:a16="http://schemas.microsoft.com/office/drawing/2014/main" id="{00000000-0008-0000-0C00-0000AC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406" name="Rectangle 275">
          <a:extLst>
            <a:ext uri="{FF2B5EF4-FFF2-40B4-BE49-F238E27FC236}">
              <a16:creationId xmlns:a16="http://schemas.microsoft.com/office/drawing/2014/main" id="{00000000-0008-0000-0C00-0000B6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74" name="Line 276">
          <a:extLst>
            <a:ext uri="{FF2B5EF4-FFF2-40B4-BE49-F238E27FC236}">
              <a16:creationId xmlns:a16="http://schemas.microsoft.com/office/drawing/2014/main" id="{00000000-0008-0000-0C00-0000AE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75" name="Line 277">
          <a:extLst>
            <a:ext uri="{FF2B5EF4-FFF2-40B4-BE49-F238E27FC236}">
              <a16:creationId xmlns:a16="http://schemas.microsoft.com/office/drawing/2014/main" id="{00000000-0008-0000-0C00-0000AF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76" name="Line 279">
          <a:extLst>
            <a:ext uri="{FF2B5EF4-FFF2-40B4-BE49-F238E27FC236}">
              <a16:creationId xmlns:a16="http://schemas.microsoft.com/office/drawing/2014/main" id="{00000000-0008-0000-0C00-0000B0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77" name="Line 280">
          <a:extLst>
            <a:ext uri="{FF2B5EF4-FFF2-40B4-BE49-F238E27FC236}">
              <a16:creationId xmlns:a16="http://schemas.microsoft.com/office/drawing/2014/main" id="{00000000-0008-0000-0C00-0000B1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78" name="Line 283">
          <a:extLst>
            <a:ext uri="{FF2B5EF4-FFF2-40B4-BE49-F238E27FC236}">
              <a16:creationId xmlns:a16="http://schemas.microsoft.com/office/drawing/2014/main" id="{00000000-0008-0000-0C00-0000B2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79" name="Line 284">
          <a:extLst>
            <a:ext uri="{FF2B5EF4-FFF2-40B4-BE49-F238E27FC236}">
              <a16:creationId xmlns:a16="http://schemas.microsoft.com/office/drawing/2014/main" id="{00000000-0008-0000-0C00-0000B3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80" name="Line 286">
          <a:extLst>
            <a:ext uri="{FF2B5EF4-FFF2-40B4-BE49-F238E27FC236}">
              <a16:creationId xmlns:a16="http://schemas.microsoft.com/office/drawing/2014/main" id="{00000000-0008-0000-0C00-0000B4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81" name="Line 287">
          <a:extLst>
            <a:ext uri="{FF2B5EF4-FFF2-40B4-BE49-F238E27FC236}">
              <a16:creationId xmlns:a16="http://schemas.microsoft.com/office/drawing/2014/main" id="{00000000-0008-0000-0C00-0000B5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82" name="Line 289">
          <a:extLst>
            <a:ext uri="{FF2B5EF4-FFF2-40B4-BE49-F238E27FC236}">
              <a16:creationId xmlns:a16="http://schemas.microsoft.com/office/drawing/2014/main" id="{00000000-0008-0000-0C00-0000B6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83" name="Line 290">
          <a:extLst>
            <a:ext uri="{FF2B5EF4-FFF2-40B4-BE49-F238E27FC236}">
              <a16:creationId xmlns:a16="http://schemas.microsoft.com/office/drawing/2014/main" id="{00000000-0008-0000-0C00-0000B7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417" name="Rectangle 291">
          <a:extLst>
            <a:ext uri="{FF2B5EF4-FFF2-40B4-BE49-F238E27FC236}">
              <a16:creationId xmlns:a16="http://schemas.microsoft.com/office/drawing/2014/main" id="{00000000-0008-0000-0C00-0000C1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85" name="Line 292">
          <a:extLst>
            <a:ext uri="{FF2B5EF4-FFF2-40B4-BE49-F238E27FC236}">
              <a16:creationId xmlns:a16="http://schemas.microsoft.com/office/drawing/2014/main" id="{00000000-0008-0000-0C00-0000B9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86" name="Line 293">
          <a:extLst>
            <a:ext uri="{FF2B5EF4-FFF2-40B4-BE49-F238E27FC236}">
              <a16:creationId xmlns:a16="http://schemas.microsoft.com/office/drawing/2014/main" id="{00000000-0008-0000-0C00-0000BA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87" name="Line 295">
          <a:extLst>
            <a:ext uri="{FF2B5EF4-FFF2-40B4-BE49-F238E27FC236}">
              <a16:creationId xmlns:a16="http://schemas.microsoft.com/office/drawing/2014/main" id="{00000000-0008-0000-0C00-0000BB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88" name="Line 296">
          <a:extLst>
            <a:ext uri="{FF2B5EF4-FFF2-40B4-BE49-F238E27FC236}">
              <a16:creationId xmlns:a16="http://schemas.microsoft.com/office/drawing/2014/main" id="{00000000-0008-0000-0C00-0000BC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89" name="Line 299">
          <a:extLst>
            <a:ext uri="{FF2B5EF4-FFF2-40B4-BE49-F238E27FC236}">
              <a16:creationId xmlns:a16="http://schemas.microsoft.com/office/drawing/2014/main" id="{00000000-0008-0000-0C00-0000BD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90" name="Line 300">
          <a:extLst>
            <a:ext uri="{FF2B5EF4-FFF2-40B4-BE49-F238E27FC236}">
              <a16:creationId xmlns:a16="http://schemas.microsoft.com/office/drawing/2014/main" id="{00000000-0008-0000-0C00-0000BE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91" name="Line 302">
          <a:extLst>
            <a:ext uri="{FF2B5EF4-FFF2-40B4-BE49-F238E27FC236}">
              <a16:creationId xmlns:a16="http://schemas.microsoft.com/office/drawing/2014/main" id="{00000000-0008-0000-0C00-0000BF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92" name="Line 303">
          <a:extLst>
            <a:ext uri="{FF2B5EF4-FFF2-40B4-BE49-F238E27FC236}">
              <a16:creationId xmlns:a16="http://schemas.microsoft.com/office/drawing/2014/main" id="{00000000-0008-0000-0C00-0000C0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93" name="Line 305">
          <a:extLst>
            <a:ext uri="{FF2B5EF4-FFF2-40B4-BE49-F238E27FC236}">
              <a16:creationId xmlns:a16="http://schemas.microsoft.com/office/drawing/2014/main" id="{00000000-0008-0000-0C00-0000C1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94" name="Line 306">
          <a:extLst>
            <a:ext uri="{FF2B5EF4-FFF2-40B4-BE49-F238E27FC236}">
              <a16:creationId xmlns:a16="http://schemas.microsoft.com/office/drawing/2014/main" id="{00000000-0008-0000-0C00-0000C2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428" name="Rectangle 307">
          <a:extLst>
            <a:ext uri="{FF2B5EF4-FFF2-40B4-BE49-F238E27FC236}">
              <a16:creationId xmlns:a16="http://schemas.microsoft.com/office/drawing/2014/main" id="{00000000-0008-0000-0C00-0000CC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96" name="Line 308">
          <a:extLst>
            <a:ext uri="{FF2B5EF4-FFF2-40B4-BE49-F238E27FC236}">
              <a16:creationId xmlns:a16="http://schemas.microsoft.com/office/drawing/2014/main" id="{00000000-0008-0000-0C00-0000C4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97" name="Line 309">
          <a:extLst>
            <a:ext uri="{FF2B5EF4-FFF2-40B4-BE49-F238E27FC236}">
              <a16:creationId xmlns:a16="http://schemas.microsoft.com/office/drawing/2014/main" id="{00000000-0008-0000-0C00-0000C5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98" name="Line 311">
          <a:extLst>
            <a:ext uri="{FF2B5EF4-FFF2-40B4-BE49-F238E27FC236}">
              <a16:creationId xmlns:a16="http://schemas.microsoft.com/office/drawing/2014/main" id="{00000000-0008-0000-0C00-0000C6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799" name="Line 312">
          <a:extLst>
            <a:ext uri="{FF2B5EF4-FFF2-40B4-BE49-F238E27FC236}">
              <a16:creationId xmlns:a16="http://schemas.microsoft.com/office/drawing/2014/main" id="{00000000-0008-0000-0C00-0000C7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00" name="Line 315">
          <a:extLst>
            <a:ext uri="{FF2B5EF4-FFF2-40B4-BE49-F238E27FC236}">
              <a16:creationId xmlns:a16="http://schemas.microsoft.com/office/drawing/2014/main" id="{00000000-0008-0000-0C00-0000C8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01" name="Line 316">
          <a:extLst>
            <a:ext uri="{FF2B5EF4-FFF2-40B4-BE49-F238E27FC236}">
              <a16:creationId xmlns:a16="http://schemas.microsoft.com/office/drawing/2014/main" id="{00000000-0008-0000-0C00-0000C9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02" name="Line 318">
          <a:extLst>
            <a:ext uri="{FF2B5EF4-FFF2-40B4-BE49-F238E27FC236}">
              <a16:creationId xmlns:a16="http://schemas.microsoft.com/office/drawing/2014/main" id="{00000000-0008-0000-0C00-0000CA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03" name="Line 319">
          <a:extLst>
            <a:ext uri="{FF2B5EF4-FFF2-40B4-BE49-F238E27FC236}">
              <a16:creationId xmlns:a16="http://schemas.microsoft.com/office/drawing/2014/main" id="{00000000-0008-0000-0C00-0000CB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04" name="Line 321">
          <a:extLst>
            <a:ext uri="{FF2B5EF4-FFF2-40B4-BE49-F238E27FC236}">
              <a16:creationId xmlns:a16="http://schemas.microsoft.com/office/drawing/2014/main" id="{00000000-0008-0000-0C00-0000CC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05" name="Line 322">
          <a:extLst>
            <a:ext uri="{FF2B5EF4-FFF2-40B4-BE49-F238E27FC236}">
              <a16:creationId xmlns:a16="http://schemas.microsoft.com/office/drawing/2014/main" id="{00000000-0008-0000-0C00-0000CD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439" name="Rectangle 323">
          <a:extLst>
            <a:ext uri="{FF2B5EF4-FFF2-40B4-BE49-F238E27FC236}">
              <a16:creationId xmlns:a16="http://schemas.microsoft.com/office/drawing/2014/main" id="{00000000-0008-0000-0C00-0000D7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07" name="Line 324">
          <a:extLst>
            <a:ext uri="{FF2B5EF4-FFF2-40B4-BE49-F238E27FC236}">
              <a16:creationId xmlns:a16="http://schemas.microsoft.com/office/drawing/2014/main" id="{00000000-0008-0000-0C00-0000CF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08" name="Line 325">
          <a:extLst>
            <a:ext uri="{FF2B5EF4-FFF2-40B4-BE49-F238E27FC236}">
              <a16:creationId xmlns:a16="http://schemas.microsoft.com/office/drawing/2014/main" id="{00000000-0008-0000-0C00-0000D0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09" name="Line 327">
          <a:extLst>
            <a:ext uri="{FF2B5EF4-FFF2-40B4-BE49-F238E27FC236}">
              <a16:creationId xmlns:a16="http://schemas.microsoft.com/office/drawing/2014/main" id="{00000000-0008-0000-0C00-0000D1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10" name="Line 328">
          <a:extLst>
            <a:ext uri="{FF2B5EF4-FFF2-40B4-BE49-F238E27FC236}">
              <a16:creationId xmlns:a16="http://schemas.microsoft.com/office/drawing/2014/main" id="{00000000-0008-0000-0C00-0000D2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11" name="Line 331">
          <a:extLst>
            <a:ext uri="{FF2B5EF4-FFF2-40B4-BE49-F238E27FC236}">
              <a16:creationId xmlns:a16="http://schemas.microsoft.com/office/drawing/2014/main" id="{00000000-0008-0000-0C00-0000D3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12" name="Line 332">
          <a:extLst>
            <a:ext uri="{FF2B5EF4-FFF2-40B4-BE49-F238E27FC236}">
              <a16:creationId xmlns:a16="http://schemas.microsoft.com/office/drawing/2014/main" id="{00000000-0008-0000-0C00-0000D4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13" name="Line 334">
          <a:extLst>
            <a:ext uri="{FF2B5EF4-FFF2-40B4-BE49-F238E27FC236}">
              <a16:creationId xmlns:a16="http://schemas.microsoft.com/office/drawing/2014/main" id="{00000000-0008-0000-0C00-0000D5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14" name="Line 335">
          <a:extLst>
            <a:ext uri="{FF2B5EF4-FFF2-40B4-BE49-F238E27FC236}">
              <a16:creationId xmlns:a16="http://schemas.microsoft.com/office/drawing/2014/main" id="{00000000-0008-0000-0C00-0000D6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15" name="Line 337">
          <a:extLst>
            <a:ext uri="{FF2B5EF4-FFF2-40B4-BE49-F238E27FC236}">
              <a16:creationId xmlns:a16="http://schemas.microsoft.com/office/drawing/2014/main" id="{00000000-0008-0000-0C00-0000D7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16" name="Line 338">
          <a:extLst>
            <a:ext uri="{FF2B5EF4-FFF2-40B4-BE49-F238E27FC236}">
              <a16:creationId xmlns:a16="http://schemas.microsoft.com/office/drawing/2014/main" id="{00000000-0008-0000-0C00-0000D8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450" name="Rectangle 339">
          <a:extLst>
            <a:ext uri="{FF2B5EF4-FFF2-40B4-BE49-F238E27FC236}">
              <a16:creationId xmlns:a16="http://schemas.microsoft.com/office/drawing/2014/main" id="{00000000-0008-0000-0C00-0000E2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18" name="Line 340">
          <a:extLst>
            <a:ext uri="{FF2B5EF4-FFF2-40B4-BE49-F238E27FC236}">
              <a16:creationId xmlns:a16="http://schemas.microsoft.com/office/drawing/2014/main" id="{00000000-0008-0000-0C00-0000DA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19" name="Line 341">
          <a:extLst>
            <a:ext uri="{FF2B5EF4-FFF2-40B4-BE49-F238E27FC236}">
              <a16:creationId xmlns:a16="http://schemas.microsoft.com/office/drawing/2014/main" id="{00000000-0008-0000-0C00-0000DB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20" name="Line 343">
          <a:extLst>
            <a:ext uri="{FF2B5EF4-FFF2-40B4-BE49-F238E27FC236}">
              <a16:creationId xmlns:a16="http://schemas.microsoft.com/office/drawing/2014/main" id="{00000000-0008-0000-0C00-0000DC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21" name="Line 344">
          <a:extLst>
            <a:ext uri="{FF2B5EF4-FFF2-40B4-BE49-F238E27FC236}">
              <a16:creationId xmlns:a16="http://schemas.microsoft.com/office/drawing/2014/main" id="{00000000-0008-0000-0C00-0000DD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22" name="Line 347">
          <a:extLst>
            <a:ext uri="{FF2B5EF4-FFF2-40B4-BE49-F238E27FC236}">
              <a16:creationId xmlns:a16="http://schemas.microsoft.com/office/drawing/2014/main" id="{00000000-0008-0000-0C00-0000DE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23" name="Line 348">
          <a:extLst>
            <a:ext uri="{FF2B5EF4-FFF2-40B4-BE49-F238E27FC236}">
              <a16:creationId xmlns:a16="http://schemas.microsoft.com/office/drawing/2014/main" id="{00000000-0008-0000-0C00-0000DF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24" name="Line 350">
          <a:extLst>
            <a:ext uri="{FF2B5EF4-FFF2-40B4-BE49-F238E27FC236}">
              <a16:creationId xmlns:a16="http://schemas.microsoft.com/office/drawing/2014/main" id="{00000000-0008-0000-0C00-0000E0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25" name="Line 351">
          <a:extLst>
            <a:ext uri="{FF2B5EF4-FFF2-40B4-BE49-F238E27FC236}">
              <a16:creationId xmlns:a16="http://schemas.microsoft.com/office/drawing/2014/main" id="{00000000-0008-0000-0C00-0000E1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26" name="Line 353">
          <a:extLst>
            <a:ext uri="{FF2B5EF4-FFF2-40B4-BE49-F238E27FC236}">
              <a16:creationId xmlns:a16="http://schemas.microsoft.com/office/drawing/2014/main" id="{00000000-0008-0000-0C00-0000E2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27" name="Line 354">
          <a:extLst>
            <a:ext uri="{FF2B5EF4-FFF2-40B4-BE49-F238E27FC236}">
              <a16:creationId xmlns:a16="http://schemas.microsoft.com/office/drawing/2014/main" id="{00000000-0008-0000-0C00-0000E3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461" name="Rectangle 355">
          <a:extLst>
            <a:ext uri="{FF2B5EF4-FFF2-40B4-BE49-F238E27FC236}">
              <a16:creationId xmlns:a16="http://schemas.microsoft.com/office/drawing/2014/main" id="{00000000-0008-0000-0C00-0000ED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29" name="Line 356">
          <a:extLst>
            <a:ext uri="{FF2B5EF4-FFF2-40B4-BE49-F238E27FC236}">
              <a16:creationId xmlns:a16="http://schemas.microsoft.com/office/drawing/2014/main" id="{00000000-0008-0000-0C00-0000E5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30" name="Line 357">
          <a:extLst>
            <a:ext uri="{FF2B5EF4-FFF2-40B4-BE49-F238E27FC236}">
              <a16:creationId xmlns:a16="http://schemas.microsoft.com/office/drawing/2014/main" id="{00000000-0008-0000-0C00-0000E6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31" name="Line 359">
          <a:extLst>
            <a:ext uri="{FF2B5EF4-FFF2-40B4-BE49-F238E27FC236}">
              <a16:creationId xmlns:a16="http://schemas.microsoft.com/office/drawing/2014/main" id="{00000000-0008-0000-0C00-0000E7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32" name="Line 360">
          <a:extLst>
            <a:ext uri="{FF2B5EF4-FFF2-40B4-BE49-F238E27FC236}">
              <a16:creationId xmlns:a16="http://schemas.microsoft.com/office/drawing/2014/main" id="{00000000-0008-0000-0C00-0000E8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33" name="Line 363">
          <a:extLst>
            <a:ext uri="{FF2B5EF4-FFF2-40B4-BE49-F238E27FC236}">
              <a16:creationId xmlns:a16="http://schemas.microsoft.com/office/drawing/2014/main" id="{00000000-0008-0000-0C00-0000E9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34" name="Line 364">
          <a:extLst>
            <a:ext uri="{FF2B5EF4-FFF2-40B4-BE49-F238E27FC236}">
              <a16:creationId xmlns:a16="http://schemas.microsoft.com/office/drawing/2014/main" id="{00000000-0008-0000-0C00-0000EA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35" name="Line 366">
          <a:extLst>
            <a:ext uri="{FF2B5EF4-FFF2-40B4-BE49-F238E27FC236}">
              <a16:creationId xmlns:a16="http://schemas.microsoft.com/office/drawing/2014/main" id="{00000000-0008-0000-0C00-0000EB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36" name="Line 367">
          <a:extLst>
            <a:ext uri="{FF2B5EF4-FFF2-40B4-BE49-F238E27FC236}">
              <a16:creationId xmlns:a16="http://schemas.microsoft.com/office/drawing/2014/main" id="{00000000-0008-0000-0C00-0000EC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37" name="Line 369">
          <a:extLst>
            <a:ext uri="{FF2B5EF4-FFF2-40B4-BE49-F238E27FC236}">
              <a16:creationId xmlns:a16="http://schemas.microsoft.com/office/drawing/2014/main" id="{00000000-0008-0000-0C00-0000ED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38" name="Line 370">
          <a:extLst>
            <a:ext uri="{FF2B5EF4-FFF2-40B4-BE49-F238E27FC236}">
              <a16:creationId xmlns:a16="http://schemas.microsoft.com/office/drawing/2014/main" id="{00000000-0008-0000-0C00-0000EE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472" name="Rectangle 371">
          <a:extLst>
            <a:ext uri="{FF2B5EF4-FFF2-40B4-BE49-F238E27FC236}">
              <a16:creationId xmlns:a16="http://schemas.microsoft.com/office/drawing/2014/main" id="{00000000-0008-0000-0C00-0000F8CC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40" name="Line 372">
          <a:extLst>
            <a:ext uri="{FF2B5EF4-FFF2-40B4-BE49-F238E27FC236}">
              <a16:creationId xmlns:a16="http://schemas.microsoft.com/office/drawing/2014/main" id="{00000000-0008-0000-0C00-0000F0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41" name="Line 373">
          <a:extLst>
            <a:ext uri="{FF2B5EF4-FFF2-40B4-BE49-F238E27FC236}">
              <a16:creationId xmlns:a16="http://schemas.microsoft.com/office/drawing/2014/main" id="{00000000-0008-0000-0C00-0000F1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42" name="Line 375">
          <a:extLst>
            <a:ext uri="{FF2B5EF4-FFF2-40B4-BE49-F238E27FC236}">
              <a16:creationId xmlns:a16="http://schemas.microsoft.com/office/drawing/2014/main" id="{00000000-0008-0000-0C00-0000F2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43" name="Line 376">
          <a:extLst>
            <a:ext uri="{FF2B5EF4-FFF2-40B4-BE49-F238E27FC236}">
              <a16:creationId xmlns:a16="http://schemas.microsoft.com/office/drawing/2014/main" id="{00000000-0008-0000-0C00-0000F3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44" name="Line 379">
          <a:extLst>
            <a:ext uri="{FF2B5EF4-FFF2-40B4-BE49-F238E27FC236}">
              <a16:creationId xmlns:a16="http://schemas.microsoft.com/office/drawing/2014/main" id="{00000000-0008-0000-0C00-0000F4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45" name="Line 380">
          <a:extLst>
            <a:ext uri="{FF2B5EF4-FFF2-40B4-BE49-F238E27FC236}">
              <a16:creationId xmlns:a16="http://schemas.microsoft.com/office/drawing/2014/main" id="{00000000-0008-0000-0C00-0000F5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46" name="Line 382">
          <a:extLst>
            <a:ext uri="{FF2B5EF4-FFF2-40B4-BE49-F238E27FC236}">
              <a16:creationId xmlns:a16="http://schemas.microsoft.com/office/drawing/2014/main" id="{00000000-0008-0000-0C00-0000F6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47" name="Line 383">
          <a:extLst>
            <a:ext uri="{FF2B5EF4-FFF2-40B4-BE49-F238E27FC236}">
              <a16:creationId xmlns:a16="http://schemas.microsoft.com/office/drawing/2014/main" id="{00000000-0008-0000-0C00-0000F7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48" name="Line 385">
          <a:extLst>
            <a:ext uri="{FF2B5EF4-FFF2-40B4-BE49-F238E27FC236}">
              <a16:creationId xmlns:a16="http://schemas.microsoft.com/office/drawing/2014/main" id="{00000000-0008-0000-0C00-0000F8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49" name="Line 386">
          <a:extLst>
            <a:ext uri="{FF2B5EF4-FFF2-40B4-BE49-F238E27FC236}">
              <a16:creationId xmlns:a16="http://schemas.microsoft.com/office/drawing/2014/main" id="{00000000-0008-0000-0C00-0000F9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483" name="Rectangle 387">
          <a:extLst>
            <a:ext uri="{FF2B5EF4-FFF2-40B4-BE49-F238E27FC236}">
              <a16:creationId xmlns:a16="http://schemas.microsoft.com/office/drawing/2014/main" id="{00000000-0008-0000-0C00-000003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51" name="Line 388">
          <a:extLst>
            <a:ext uri="{FF2B5EF4-FFF2-40B4-BE49-F238E27FC236}">
              <a16:creationId xmlns:a16="http://schemas.microsoft.com/office/drawing/2014/main" id="{00000000-0008-0000-0C00-0000FB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52" name="Line 389">
          <a:extLst>
            <a:ext uri="{FF2B5EF4-FFF2-40B4-BE49-F238E27FC236}">
              <a16:creationId xmlns:a16="http://schemas.microsoft.com/office/drawing/2014/main" id="{00000000-0008-0000-0C00-0000FC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53" name="Line 391">
          <a:extLst>
            <a:ext uri="{FF2B5EF4-FFF2-40B4-BE49-F238E27FC236}">
              <a16:creationId xmlns:a16="http://schemas.microsoft.com/office/drawing/2014/main" id="{00000000-0008-0000-0C00-0000FD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54" name="Line 392">
          <a:extLst>
            <a:ext uri="{FF2B5EF4-FFF2-40B4-BE49-F238E27FC236}">
              <a16:creationId xmlns:a16="http://schemas.microsoft.com/office/drawing/2014/main" id="{00000000-0008-0000-0C00-0000FE0E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55" name="Line 395">
          <a:extLst>
            <a:ext uri="{FF2B5EF4-FFF2-40B4-BE49-F238E27FC236}">
              <a16:creationId xmlns:a16="http://schemas.microsoft.com/office/drawing/2014/main" id="{00000000-0008-0000-0C00-0000FF0E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56" name="Line 396">
          <a:extLst>
            <a:ext uri="{FF2B5EF4-FFF2-40B4-BE49-F238E27FC236}">
              <a16:creationId xmlns:a16="http://schemas.microsoft.com/office/drawing/2014/main" id="{00000000-0008-0000-0C00-000000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57" name="Line 398">
          <a:extLst>
            <a:ext uri="{FF2B5EF4-FFF2-40B4-BE49-F238E27FC236}">
              <a16:creationId xmlns:a16="http://schemas.microsoft.com/office/drawing/2014/main" id="{00000000-0008-0000-0C00-000001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58" name="Line 399">
          <a:extLst>
            <a:ext uri="{FF2B5EF4-FFF2-40B4-BE49-F238E27FC236}">
              <a16:creationId xmlns:a16="http://schemas.microsoft.com/office/drawing/2014/main" id="{00000000-0008-0000-0C00-000002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59" name="Line 401">
          <a:extLst>
            <a:ext uri="{FF2B5EF4-FFF2-40B4-BE49-F238E27FC236}">
              <a16:creationId xmlns:a16="http://schemas.microsoft.com/office/drawing/2014/main" id="{00000000-0008-0000-0C00-000003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60" name="Line 402">
          <a:extLst>
            <a:ext uri="{FF2B5EF4-FFF2-40B4-BE49-F238E27FC236}">
              <a16:creationId xmlns:a16="http://schemas.microsoft.com/office/drawing/2014/main" id="{00000000-0008-0000-0C00-000004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494" name="Rectangle 403">
          <a:extLst>
            <a:ext uri="{FF2B5EF4-FFF2-40B4-BE49-F238E27FC236}">
              <a16:creationId xmlns:a16="http://schemas.microsoft.com/office/drawing/2014/main" id="{00000000-0008-0000-0C00-00000E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62" name="Line 404">
          <a:extLst>
            <a:ext uri="{FF2B5EF4-FFF2-40B4-BE49-F238E27FC236}">
              <a16:creationId xmlns:a16="http://schemas.microsoft.com/office/drawing/2014/main" id="{00000000-0008-0000-0C00-000006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63" name="Line 405">
          <a:extLst>
            <a:ext uri="{FF2B5EF4-FFF2-40B4-BE49-F238E27FC236}">
              <a16:creationId xmlns:a16="http://schemas.microsoft.com/office/drawing/2014/main" id="{00000000-0008-0000-0C00-000007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64" name="Line 407">
          <a:extLst>
            <a:ext uri="{FF2B5EF4-FFF2-40B4-BE49-F238E27FC236}">
              <a16:creationId xmlns:a16="http://schemas.microsoft.com/office/drawing/2014/main" id="{00000000-0008-0000-0C00-000008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65" name="Line 408">
          <a:extLst>
            <a:ext uri="{FF2B5EF4-FFF2-40B4-BE49-F238E27FC236}">
              <a16:creationId xmlns:a16="http://schemas.microsoft.com/office/drawing/2014/main" id="{00000000-0008-0000-0C00-000009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66" name="Line 411">
          <a:extLst>
            <a:ext uri="{FF2B5EF4-FFF2-40B4-BE49-F238E27FC236}">
              <a16:creationId xmlns:a16="http://schemas.microsoft.com/office/drawing/2014/main" id="{00000000-0008-0000-0C00-00000A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67" name="Line 412">
          <a:extLst>
            <a:ext uri="{FF2B5EF4-FFF2-40B4-BE49-F238E27FC236}">
              <a16:creationId xmlns:a16="http://schemas.microsoft.com/office/drawing/2014/main" id="{00000000-0008-0000-0C00-00000B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68" name="Line 414">
          <a:extLst>
            <a:ext uri="{FF2B5EF4-FFF2-40B4-BE49-F238E27FC236}">
              <a16:creationId xmlns:a16="http://schemas.microsoft.com/office/drawing/2014/main" id="{00000000-0008-0000-0C00-00000C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69" name="Line 415">
          <a:extLst>
            <a:ext uri="{FF2B5EF4-FFF2-40B4-BE49-F238E27FC236}">
              <a16:creationId xmlns:a16="http://schemas.microsoft.com/office/drawing/2014/main" id="{00000000-0008-0000-0C00-00000D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70" name="Line 417">
          <a:extLst>
            <a:ext uri="{FF2B5EF4-FFF2-40B4-BE49-F238E27FC236}">
              <a16:creationId xmlns:a16="http://schemas.microsoft.com/office/drawing/2014/main" id="{00000000-0008-0000-0C00-00000E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71" name="Line 418">
          <a:extLst>
            <a:ext uri="{FF2B5EF4-FFF2-40B4-BE49-F238E27FC236}">
              <a16:creationId xmlns:a16="http://schemas.microsoft.com/office/drawing/2014/main" id="{00000000-0008-0000-0C00-00000F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505" name="Rectangle 419">
          <a:extLst>
            <a:ext uri="{FF2B5EF4-FFF2-40B4-BE49-F238E27FC236}">
              <a16:creationId xmlns:a16="http://schemas.microsoft.com/office/drawing/2014/main" id="{00000000-0008-0000-0C00-000019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73" name="Line 420">
          <a:extLst>
            <a:ext uri="{FF2B5EF4-FFF2-40B4-BE49-F238E27FC236}">
              <a16:creationId xmlns:a16="http://schemas.microsoft.com/office/drawing/2014/main" id="{00000000-0008-0000-0C00-000011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74" name="Line 421">
          <a:extLst>
            <a:ext uri="{FF2B5EF4-FFF2-40B4-BE49-F238E27FC236}">
              <a16:creationId xmlns:a16="http://schemas.microsoft.com/office/drawing/2014/main" id="{00000000-0008-0000-0C00-000012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75" name="Line 423">
          <a:extLst>
            <a:ext uri="{FF2B5EF4-FFF2-40B4-BE49-F238E27FC236}">
              <a16:creationId xmlns:a16="http://schemas.microsoft.com/office/drawing/2014/main" id="{00000000-0008-0000-0C00-000013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76" name="Line 424">
          <a:extLst>
            <a:ext uri="{FF2B5EF4-FFF2-40B4-BE49-F238E27FC236}">
              <a16:creationId xmlns:a16="http://schemas.microsoft.com/office/drawing/2014/main" id="{00000000-0008-0000-0C00-000014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77" name="Line 427">
          <a:extLst>
            <a:ext uri="{FF2B5EF4-FFF2-40B4-BE49-F238E27FC236}">
              <a16:creationId xmlns:a16="http://schemas.microsoft.com/office/drawing/2014/main" id="{00000000-0008-0000-0C00-000015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78" name="Line 428">
          <a:extLst>
            <a:ext uri="{FF2B5EF4-FFF2-40B4-BE49-F238E27FC236}">
              <a16:creationId xmlns:a16="http://schemas.microsoft.com/office/drawing/2014/main" id="{00000000-0008-0000-0C00-000016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79" name="Line 430">
          <a:extLst>
            <a:ext uri="{FF2B5EF4-FFF2-40B4-BE49-F238E27FC236}">
              <a16:creationId xmlns:a16="http://schemas.microsoft.com/office/drawing/2014/main" id="{00000000-0008-0000-0C00-000017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80" name="Line 431">
          <a:extLst>
            <a:ext uri="{FF2B5EF4-FFF2-40B4-BE49-F238E27FC236}">
              <a16:creationId xmlns:a16="http://schemas.microsoft.com/office/drawing/2014/main" id="{00000000-0008-0000-0C00-000018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81" name="Line 433">
          <a:extLst>
            <a:ext uri="{FF2B5EF4-FFF2-40B4-BE49-F238E27FC236}">
              <a16:creationId xmlns:a16="http://schemas.microsoft.com/office/drawing/2014/main" id="{00000000-0008-0000-0C00-000019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82" name="Line 434">
          <a:extLst>
            <a:ext uri="{FF2B5EF4-FFF2-40B4-BE49-F238E27FC236}">
              <a16:creationId xmlns:a16="http://schemas.microsoft.com/office/drawing/2014/main" id="{00000000-0008-0000-0C00-00001A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516" name="Rectangle 435">
          <a:extLst>
            <a:ext uri="{FF2B5EF4-FFF2-40B4-BE49-F238E27FC236}">
              <a16:creationId xmlns:a16="http://schemas.microsoft.com/office/drawing/2014/main" id="{00000000-0008-0000-0C00-000024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84" name="Line 436">
          <a:extLst>
            <a:ext uri="{FF2B5EF4-FFF2-40B4-BE49-F238E27FC236}">
              <a16:creationId xmlns:a16="http://schemas.microsoft.com/office/drawing/2014/main" id="{00000000-0008-0000-0C00-00001C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85" name="Line 437">
          <a:extLst>
            <a:ext uri="{FF2B5EF4-FFF2-40B4-BE49-F238E27FC236}">
              <a16:creationId xmlns:a16="http://schemas.microsoft.com/office/drawing/2014/main" id="{00000000-0008-0000-0C00-00001D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86" name="Line 439">
          <a:extLst>
            <a:ext uri="{FF2B5EF4-FFF2-40B4-BE49-F238E27FC236}">
              <a16:creationId xmlns:a16="http://schemas.microsoft.com/office/drawing/2014/main" id="{00000000-0008-0000-0C00-00001E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87" name="Line 440">
          <a:extLst>
            <a:ext uri="{FF2B5EF4-FFF2-40B4-BE49-F238E27FC236}">
              <a16:creationId xmlns:a16="http://schemas.microsoft.com/office/drawing/2014/main" id="{00000000-0008-0000-0C00-00001F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88" name="Line 443">
          <a:extLst>
            <a:ext uri="{FF2B5EF4-FFF2-40B4-BE49-F238E27FC236}">
              <a16:creationId xmlns:a16="http://schemas.microsoft.com/office/drawing/2014/main" id="{00000000-0008-0000-0C00-000020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89" name="Line 444">
          <a:extLst>
            <a:ext uri="{FF2B5EF4-FFF2-40B4-BE49-F238E27FC236}">
              <a16:creationId xmlns:a16="http://schemas.microsoft.com/office/drawing/2014/main" id="{00000000-0008-0000-0C00-000021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90" name="Line 446">
          <a:extLst>
            <a:ext uri="{FF2B5EF4-FFF2-40B4-BE49-F238E27FC236}">
              <a16:creationId xmlns:a16="http://schemas.microsoft.com/office/drawing/2014/main" id="{00000000-0008-0000-0C00-000022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91" name="Line 447">
          <a:extLst>
            <a:ext uri="{FF2B5EF4-FFF2-40B4-BE49-F238E27FC236}">
              <a16:creationId xmlns:a16="http://schemas.microsoft.com/office/drawing/2014/main" id="{00000000-0008-0000-0C00-000023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92" name="Line 449">
          <a:extLst>
            <a:ext uri="{FF2B5EF4-FFF2-40B4-BE49-F238E27FC236}">
              <a16:creationId xmlns:a16="http://schemas.microsoft.com/office/drawing/2014/main" id="{00000000-0008-0000-0C00-000024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93" name="Line 450">
          <a:extLst>
            <a:ext uri="{FF2B5EF4-FFF2-40B4-BE49-F238E27FC236}">
              <a16:creationId xmlns:a16="http://schemas.microsoft.com/office/drawing/2014/main" id="{00000000-0008-0000-0C00-000025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527" name="Rectangle 451">
          <a:extLst>
            <a:ext uri="{FF2B5EF4-FFF2-40B4-BE49-F238E27FC236}">
              <a16:creationId xmlns:a16="http://schemas.microsoft.com/office/drawing/2014/main" id="{00000000-0008-0000-0C00-00002F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95" name="Line 452">
          <a:extLst>
            <a:ext uri="{FF2B5EF4-FFF2-40B4-BE49-F238E27FC236}">
              <a16:creationId xmlns:a16="http://schemas.microsoft.com/office/drawing/2014/main" id="{00000000-0008-0000-0C00-000027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96" name="Line 453">
          <a:extLst>
            <a:ext uri="{FF2B5EF4-FFF2-40B4-BE49-F238E27FC236}">
              <a16:creationId xmlns:a16="http://schemas.microsoft.com/office/drawing/2014/main" id="{00000000-0008-0000-0C00-000028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97" name="Line 455">
          <a:extLst>
            <a:ext uri="{FF2B5EF4-FFF2-40B4-BE49-F238E27FC236}">
              <a16:creationId xmlns:a16="http://schemas.microsoft.com/office/drawing/2014/main" id="{00000000-0008-0000-0C00-000029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98" name="Line 456">
          <a:extLst>
            <a:ext uri="{FF2B5EF4-FFF2-40B4-BE49-F238E27FC236}">
              <a16:creationId xmlns:a16="http://schemas.microsoft.com/office/drawing/2014/main" id="{00000000-0008-0000-0C00-00002A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899" name="Line 459">
          <a:extLst>
            <a:ext uri="{FF2B5EF4-FFF2-40B4-BE49-F238E27FC236}">
              <a16:creationId xmlns:a16="http://schemas.microsoft.com/office/drawing/2014/main" id="{00000000-0008-0000-0C00-00002B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00" name="Line 460">
          <a:extLst>
            <a:ext uri="{FF2B5EF4-FFF2-40B4-BE49-F238E27FC236}">
              <a16:creationId xmlns:a16="http://schemas.microsoft.com/office/drawing/2014/main" id="{00000000-0008-0000-0C00-00002C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01" name="Line 462">
          <a:extLst>
            <a:ext uri="{FF2B5EF4-FFF2-40B4-BE49-F238E27FC236}">
              <a16:creationId xmlns:a16="http://schemas.microsoft.com/office/drawing/2014/main" id="{00000000-0008-0000-0C00-00002D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02" name="Line 463">
          <a:extLst>
            <a:ext uri="{FF2B5EF4-FFF2-40B4-BE49-F238E27FC236}">
              <a16:creationId xmlns:a16="http://schemas.microsoft.com/office/drawing/2014/main" id="{00000000-0008-0000-0C00-00002E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03" name="Line 465">
          <a:extLst>
            <a:ext uri="{FF2B5EF4-FFF2-40B4-BE49-F238E27FC236}">
              <a16:creationId xmlns:a16="http://schemas.microsoft.com/office/drawing/2014/main" id="{00000000-0008-0000-0C00-00002F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04" name="Line 466">
          <a:extLst>
            <a:ext uri="{FF2B5EF4-FFF2-40B4-BE49-F238E27FC236}">
              <a16:creationId xmlns:a16="http://schemas.microsoft.com/office/drawing/2014/main" id="{00000000-0008-0000-0C00-000030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538" name="Rectangle 467">
          <a:extLst>
            <a:ext uri="{FF2B5EF4-FFF2-40B4-BE49-F238E27FC236}">
              <a16:creationId xmlns:a16="http://schemas.microsoft.com/office/drawing/2014/main" id="{00000000-0008-0000-0C00-00003A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06" name="Line 468">
          <a:extLst>
            <a:ext uri="{FF2B5EF4-FFF2-40B4-BE49-F238E27FC236}">
              <a16:creationId xmlns:a16="http://schemas.microsoft.com/office/drawing/2014/main" id="{00000000-0008-0000-0C00-000032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07" name="Line 469">
          <a:extLst>
            <a:ext uri="{FF2B5EF4-FFF2-40B4-BE49-F238E27FC236}">
              <a16:creationId xmlns:a16="http://schemas.microsoft.com/office/drawing/2014/main" id="{00000000-0008-0000-0C00-000033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08" name="Line 471">
          <a:extLst>
            <a:ext uri="{FF2B5EF4-FFF2-40B4-BE49-F238E27FC236}">
              <a16:creationId xmlns:a16="http://schemas.microsoft.com/office/drawing/2014/main" id="{00000000-0008-0000-0C00-000034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09" name="Line 472">
          <a:extLst>
            <a:ext uri="{FF2B5EF4-FFF2-40B4-BE49-F238E27FC236}">
              <a16:creationId xmlns:a16="http://schemas.microsoft.com/office/drawing/2014/main" id="{00000000-0008-0000-0C00-000035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10" name="Line 475">
          <a:extLst>
            <a:ext uri="{FF2B5EF4-FFF2-40B4-BE49-F238E27FC236}">
              <a16:creationId xmlns:a16="http://schemas.microsoft.com/office/drawing/2014/main" id="{00000000-0008-0000-0C00-000036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11" name="Line 476">
          <a:extLst>
            <a:ext uri="{FF2B5EF4-FFF2-40B4-BE49-F238E27FC236}">
              <a16:creationId xmlns:a16="http://schemas.microsoft.com/office/drawing/2014/main" id="{00000000-0008-0000-0C00-000037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12" name="Line 478">
          <a:extLst>
            <a:ext uri="{FF2B5EF4-FFF2-40B4-BE49-F238E27FC236}">
              <a16:creationId xmlns:a16="http://schemas.microsoft.com/office/drawing/2014/main" id="{00000000-0008-0000-0C00-000038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13" name="Line 479">
          <a:extLst>
            <a:ext uri="{FF2B5EF4-FFF2-40B4-BE49-F238E27FC236}">
              <a16:creationId xmlns:a16="http://schemas.microsoft.com/office/drawing/2014/main" id="{00000000-0008-0000-0C00-000039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14" name="Line 481">
          <a:extLst>
            <a:ext uri="{FF2B5EF4-FFF2-40B4-BE49-F238E27FC236}">
              <a16:creationId xmlns:a16="http://schemas.microsoft.com/office/drawing/2014/main" id="{00000000-0008-0000-0C00-00003A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15" name="Line 482">
          <a:extLst>
            <a:ext uri="{FF2B5EF4-FFF2-40B4-BE49-F238E27FC236}">
              <a16:creationId xmlns:a16="http://schemas.microsoft.com/office/drawing/2014/main" id="{00000000-0008-0000-0C00-00003B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549" name="Rectangle 483">
          <a:extLst>
            <a:ext uri="{FF2B5EF4-FFF2-40B4-BE49-F238E27FC236}">
              <a16:creationId xmlns:a16="http://schemas.microsoft.com/office/drawing/2014/main" id="{00000000-0008-0000-0C00-000045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17" name="Line 484">
          <a:extLst>
            <a:ext uri="{FF2B5EF4-FFF2-40B4-BE49-F238E27FC236}">
              <a16:creationId xmlns:a16="http://schemas.microsoft.com/office/drawing/2014/main" id="{00000000-0008-0000-0C00-00003D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18" name="Line 485">
          <a:extLst>
            <a:ext uri="{FF2B5EF4-FFF2-40B4-BE49-F238E27FC236}">
              <a16:creationId xmlns:a16="http://schemas.microsoft.com/office/drawing/2014/main" id="{00000000-0008-0000-0C00-00003E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19" name="Line 487">
          <a:extLst>
            <a:ext uri="{FF2B5EF4-FFF2-40B4-BE49-F238E27FC236}">
              <a16:creationId xmlns:a16="http://schemas.microsoft.com/office/drawing/2014/main" id="{00000000-0008-0000-0C00-00003F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20" name="Line 488">
          <a:extLst>
            <a:ext uri="{FF2B5EF4-FFF2-40B4-BE49-F238E27FC236}">
              <a16:creationId xmlns:a16="http://schemas.microsoft.com/office/drawing/2014/main" id="{00000000-0008-0000-0C00-000040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21" name="Line 491">
          <a:extLst>
            <a:ext uri="{FF2B5EF4-FFF2-40B4-BE49-F238E27FC236}">
              <a16:creationId xmlns:a16="http://schemas.microsoft.com/office/drawing/2014/main" id="{00000000-0008-0000-0C00-000041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22" name="Line 492">
          <a:extLst>
            <a:ext uri="{FF2B5EF4-FFF2-40B4-BE49-F238E27FC236}">
              <a16:creationId xmlns:a16="http://schemas.microsoft.com/office/drawing/2014/main" id="{00000000-0008-0000-0C00-000042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23" name="Line 494">
          <a:extLst>
            <a:ext uri="{FF2B5EF4-FFF2-40B4-BE49-F238E27FC236}">
              <a16:creationId xmlns:a16="http://schemas.microsoft.com/office/drawing/2014/main" id="{00000000-0008-0000-0C00-000043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24" name="Line 495">
          <a:extLst>
            <a:ext uri="{FF2B5EF4-FFF2-40B4-BE49-F238E27FC236}">
              <a16:creationId xmlns:a16="http://schemas.microsoft.com/office/drawing/2014/main" id="{00000000-0008-0000-0C00-000044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25" name="Line 497">
          <a:extLst>
            <a:ext uri="{FF2B5EF4-FFF2-40B4-BE49-F238E27FC236}">
              <a16:creationId xmlns:a16="http://schemas.microsoft.com/office/drawing/2014/main" id="{00000000-0008-0000-0C00-000045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26" name="Line 498">
          <a:extLst>
            <a:ext uri="{FF2B5EF4-FFF2-40B4-BE49-F238E27FC236}">
              <a16:creationId xmlns:a16="http://schemas.microsoft.com/office/drawing/2014/main" id="{00000000-0008-0000-0C00-000046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560" name="Rectangle 499">
          <a:extLst>
            <a:ext uri="{FF2B5EF4-FFF2-40B4-BE49-F238E27FC236}">
              <a16:creationId xmlns:a16="http://schemas.microsoft.com/office/drawing/2014/main" id="{00000000-0008-0000-0C00-000050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28" name="Line 500">
          <a:extLst>
            <a:ext uri="{FF2B5EF4-FFF2-40B4-BE49-F238E27FC236}">
              <a16:creationId xmlns:a16="http://schemas.microsoft.com/office/drawing/2014/main" id="{00000000-0008-0000-0C00-000048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29" name="Line 501">
          <a:extLst>
            <a:ext uri="{FF2B5EF4-FFF2-40B4-BE49-F238E27FC236}">
              <a16:creationId xmlns:a16="http://schemas.microsoft.com/office/drawing/2014/main" id="{00000000-0008-0000-0C00-000049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30" name="Line 503">
          <a:extLst>
            <a:ext uri="{FF2B5EF4-FFF2-40B4-BE49-F238E27FC236}">
              <a16:creationId xmlns:a16="http://schemas.microsoft.com/office/drawing/2014/main" id="{00000000-0008-0000-0C00-00004A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31" name="Line 504">
          <a:extLst>
            <a:ext uri="{FF2B5EF4-FFF2-40B4-BE49-F238E27FC236}">
              <a16:creationId xmlns:a16="http://schemas.microsoft.com/office/drawing/2014/main" id="{00000000-0008-0000-0C00-00004B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32" name="Line 507">
          <a:extLst>
            <a:ext uri="{FF2B5EF4-FFF2-40B4-BE49-F238E27FC236}">
              <a16:creationId xmlns:a16="http://schemas.microsoft.com/office/drawing/2014/main" id="{00000000-0008-0000-0C00-00004C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33" name="Line 508">
          <a:extLst>
            <a:ext uri="{FF2B5EF4-FFF2-40B4-BE49-F238E27FC236}">
              <a16:creationId xmlns:a16="http://schemas.microsoft.com/office/drawing/2014/main" id="{00000000-0008-0000-0C00-00004D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34" name="Line 510">
          <a:extLst>
            <a:ext uri="{FF2B5EF4-FFF2-40B4-BE49-F238E27FC236}">
              <a16:creationId xmlns:a16="http://schemas.microsoft.com/office/drawing/2014/main" id="{00000000-0008-0000-0C00-00004E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35" name="Line 511">
          <a:extLst>
            <a:ext uri="{FF2B5EF4-FFF2-40B4-BE49-F238E27FC236}">
              <a16:creationId xmlns:a16="http://schemas.microsoft.com/office/drawing/2014/main" id="{00000000-0008-0000-0C00-00004F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36" name="Line 513">
          <a:extLst>
            <a:ext uri="{FF2B5EF4-FFF2-40B4-BE49-F238E27FC236}">
              <a16:creationId xmlns:a16="http://schemas.microsoft.com/office/drawing/2014/main" id="{00000000-0008-0000-0C00-000050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37" name="Line 514">
          <a:extLst>
            <a:ext uri="{FF2B5EF4-FFF2-40B4-BE49-F238E27FC236}">
              <a16:creationId xmlns:a16="http://schemas.microsoft.com/office/drawing/2014/main" id="{00000000-0008-0000-0C00-000051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571" name="Rectangle 515">
          <a:extLst>
            <a:ext uri="{FF2B5EF4-FFF2-40B4-BE49-F238E27FC236}">
              <a16:creationId xmlns:a16="http://schemas.microsoft.com/office/drawing/2014/main" id="{00000000-0008-0000-0C00-00005B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39" name="Line 516">
          <a:extLst>
            <a:ext uri="{FF2B5EF4-FFF2-40B4-BE49-F238E27FC236}">
              <a16:creationId xmlns:a16="http://schemas.microsoft.com/office/drawing/2014/main" id="{00000000-0008-0000-0C00-000053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40" name="Line 517">
          <a:extLst>
            <a:ext uri="{FF2B5EF4-FFF2-40B4-BE49-F238E27FC236}">
              <a16:creationId xmlns:a16="http://schemas.microsoft.com/office/drawing/2014/main" id="{00000000-0008-0000-0C00-000054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41" name="Line 519">
          <a:extLst>
            <a:ext uri="{FF2B5EF4-FFF2-40B4-BE49-F238E27FC236}">
              <a16:creationId xmlns:a16="http://schemas.microsoft.com/office/drawing/2014/main" id="{00000000-0008-0000-0C00-000055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42" name="Line 520">
          <a:extLst>
            <a:ext uri="{FF2B5EF4-FFF2-40B4-BE49-F238E27FC236}">
              <a16:creationId xmlns:a16="http://schemas.microsoft.com/office/drawing/2014/main" id="{00000000-0008-0000-0C00-000056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43" name="Line 523">
          <a:extLst>
            <a:ext uri="{FF2B5EF4-FFF2-40B4-BE49-F238E27FC236}">
              <a16:creationId xmlns:a16="http://schemas.microsoft.com/office/drawing/2014/main" id="{00000000-0008-0000-0C00-000057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44" name="Line 524">
          <a:extLst>
            <a:ext uri="{FF2B5EF4-FFF2-40B4-BE49-F238E27FC236}">
              <a16:creationId xmlns:a16="http://schemas.microsoft.com/office/drawing/2014/main" id="{00000000-0008-0000-0C00-000058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45" name="Line 526">
          <a:extLst>
            <a:ext uri="{FF2B5EF4-FFF2-40B4-BE49-F238E27FC236}">
              <a16:creationId xmlns:a16="http://schemas.microsoft.com/office/drawing/2014/main" id="{00000000-0008-0000-0C00-000059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46" name="Line 527">
          <a:extLst>
            <a:ext uri="{FF2B5EF4-FFF2-40B4-BE49-F238E27FC236}">
              <a16:creationId xmlns:a16="http://schemas.microsoft.com/office/drawing/2014/main" id="{00000000-0008-0000-0C00-00005A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47" name="Line 529">
          <a:extLst>
            <a:ext uri="{FF2B5EF4-FFF2-40B4-BE49-F238E27FC236}">
              <a16:creationId xmlns:a16="http://schemas.microsoft.com/office/drawing/2014/main" id="{00000000-0008-0000-0C00-00005B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48" name="Line 530">
          <a:extLst>
            <a:ext uri="{FF2B5EF4-FFF2-40B4-BE49-F238E27FC236}">
              <a16:creationId xmlns:a16="http://schemas.microsoft.com/office/drawing/2014/main" id="{00000000-0008-0000-0C00-00005C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582" name="Rectangle 531">
          <a:extLst>
            <a:ext uri="{FF2B5EF4-FFF2-40B4-BE49-F238E27FC236}">
              <a16:creationId xmlns:a16="http://schemas.microsoft.com/office/drawing/2014/main" id="{00000000-0008-0000-0C00-000066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50" name="Line 532">
          <a:extLst>
            <a:ext uri="{FF2B5EF4-FFF2-40B4-BE49-F238E27FC236}">
              <a16:creationId xmlns:a16="http://schemas.microsoft.com/office/drawing/2014/main" id="{00000000-0008-0000-0C00-00005E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51" name="Line 533">
          <a:extLst>
            <a:ext uri="{FF2B5EF4-FFF2-40B4-BE49-F238E27FC236}">
              <a16:creationId xmlns:a16="http://schemas.microsoft.com/office/drawing/2014/main" id="{00000000-0008-0000-0C00-00005F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52" name="Line 535">
          <a:extLst>
            <a:ext uri="{FF2B5EF4-FFF2-40B4-BE49-F238E27FC236}">
              <a16:creationId xmlns:a16="http://schemas.microsoft.com/office/drawing/2014/main" id="{00000000-0008-0000-0C00-000060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53" name="Line 536">
          <a:extLst>
            <a:ext uri="{FF2B5EF4-FFF2-40B4-BE49-F238E27FC236}">
              <a16:creationId xmlns:a16="http://schemas.microsoft.com/office/drawing/2014/main" id="{00000000-0008-0000-0C00-000061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54" name="Line 539">
          <a:extLst>
            <a:ext uri="{FF2B5EF4-FFF2-40B4-BE49-F238E27FC236}">
              <a16:creationId xmlns:a16="http://schemas.microsoft.com/office/drawing/2014/main" id="{00000000-0008-0000-0C00-000062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55" name="Line 540">
          <a:extLst>
            <a:ext uri="{FF2B5EF4-FFF2-40B4-BE49-F238E27FC236}">
              <a16:creationId xmlns:a16="http://schemas.microsoft.com/office/drawing/2014/main" id="{00000000-0008-0000-0C00-000063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56" name="Line 542">
          <a:extLst>
            <a:ext uri="{FF2B5EF4-FFF2-40B4-BE49-F238E27FC236}">
              <a16:creationId xmlns:a16="http://schemas.microsoft.com/office/drawing/2014/main" id="{00000000-0008-0000-0C00-000064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57" name="Line 543">
          <a:extLst>
            <a:ext uri="{FF2B5EF4-FFF2-40B4-BE49-F238E27FC236}">
              <a16:creationId xmlns:a16="http://schemas.microsoft.com/office/drawing/2014/main" id="{00000000-0008-0000-0C00-000065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58" name="Line 545">
          <a:extLst>
            <a:ext uri="{FF2B5EF4-FFF2-40B4-BE49-F238E27FC236}">
              <a16:creationId xmlns:a16="http://schemas.microsoft.com/office/drawing/2014/main" id="{00000000-0008-0000-0C00-000066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59" name="Line 546">
          <a:extLst>
            <a:ext uri="{FF2B5EF4-FFF2-40B4-BE49-F238E27FC236}">
              <a16:creationId xmlns:a16="http://schemas.microsoft.com/office/drawing/2014/main" id="{00000000-0008-0000-0C00-000067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593" name="Rectangle 547">
          <a:extLst>
            <a:ext uri="{FF2B5EF4-FFF2-40B4-BE49-F238E27FC236}">
              <a16:creationId xmlns:a16="http://schemas.microsoft.com/office/drawing/2014/main" id="{00000000-0008-0000-0C00-000071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61" name="Line 548">
          <a:extLst>
            <a:ext uri="{FF2B5EF4-FFF2-40B4-BE49-F238E27FC236}">
              <a16:creationId xmlns:a16="http://schemas.microsoft.com/office/drawing/2014/main" id="{00000000-0008-0000-0C00-000069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62" name="Line 549">
          <a:extLst>
            <a:ext uri="{FF2B5EF4-FFF2-40B4-BE49-F238E27FC236}">
              <a16:creationId xmlns:a16="http://schemas.microsoft.com/office/drawing/2014/main" id="{00000000-0008-0000-0C00-00006A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63" name="Line 551">
          <a:extLst>
            <a:ext uri="{FF2B5EF4-FFF2-40B4-BE49-F238E27FC236}">
              <a16:creationId xmlns:a16="http://schemas.microsoft.com/office/drawing/2014/main" id="{00000000-0008-0000-0C00-00006B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64" name="Line 552">
          <a:extLst>
            <a:ext uri="{FF2B5EF4-FFF2-40B4-BE49-F238E27FC236}">
              <a16:creationId xmlns:a16="http://schemas.microsoft.com/office/drawing/2014/main" id="{00000000-0008-0000-0C00-00006C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65" name="Line 555">
          <a:extLst>
            <a:ext uri="{FF2B5EF4-FFF2-40B4-BE49-F238E27FC236}">
              <a16:creationId xmlns:a16="http://schemas.microsoft.com/office/drawing/2014/main" id="{00000000-0008-0000-0C00-00006D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66" name="Line 556">
          <a:extLst>
            <a:ext uri="{FF2B5EF4-FFF2-40B4-BE49-F238E27FC236}">
              <a16:creationId xmlns:a16="http://schemas.microsoft.com/office/drawing/2014/main" id="{00000000-0008-0000-0C00-00006E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67" name="Line 558">
          <a:extLst>
            <a:ext uri="{FF2B5EF4-FFF2-40B4-BE49-F238E27FC236}">
              <a16:creationId xmlns:a16="http://schemas.microsoft.com/office/drawing/2014/main" id="{00000000-0008-0000-0C00-00006F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68" name="Line 559">
          <a:extLst>
            <a:ext uri="{FF2B5EF4-FFF2-40B4-BE49-F238E27FC236}">
              <a16:creationId xmlns:a16="http://schemas.microsoft.com/office/drawing/2014/main" id="{00000000-0008-0000-0C00-000070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69" name="Line 561">
          <a:extLst>
            <a:ext uri="{FF2B5EF4-FFF2-40B4-BE49-F238E27FC236}">
              <a16:creationId xmlns:a16="http://schemas.microsoft.com/office/drawing/2014/main" id="{00000000-0008-0000-0C00-000071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70" name="Line 562">
          <a:extLst>
            <a:ext uri="{FF2B5EF4-FFF2-40B4-BE49-F238E27FC236}">
              <a16:creationId xmlns:a16="http://schemas.microsoft.com/office/drawing/2014/main" id="{00000000-0008-0000-0C00-000072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604" name="Rectangle 563">
          <a:extLst>
            <a:ext uri="{FF2B5EF4-FFF2-40B4-BE49-F238E27FC236}">
              <a16:creationId xmlns:a16="http://schemas.microsoft.com/office/drawing/2014/main" id="{00000000-0008-0000-0C00-00007C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72" name="Line 564">
          <a:extLst>
            <a:ext uri="{FF2B5EF4-FFF2-40B4-BE49-F238E27FC236}">
              <a16:creationId xmlns:a16="http://schemas.microsoft.com/office/drawing/2014/main" id="{00000000-0008-0000-0C00-000074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73" name="Line 565">
          <a:extLst>
            <a:ext uri="{FF2B5EF4-FFF2-40B4-BE49-F238E27FC236}">
              <a16:creationId xmlns:a16="http://schemas.microsoft.com/office/drawing/2014/main" id="{00000000-0008-0000-0C00-000075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74" name="Line 567">
          <a:extLst>
            <a:ext uri="{FF2B5EF4-FFF2-40B4-BE49-F238E27FC236}">
              <a16:creationId xmlns:a16="http://schemas.microsoft.com/office/drawing/2014/main" id="{00000000-0008-0000-0C00-000076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75" name="Line 568">
          <a:extLst>
            <a:ext uri="{FF2B5EF4-FFF2-40B4-BE49-F238E27FC236}">
              <a16:creationId xmlns:a16="http://schemas.microsoft.com/office/drawing/2014/main" id="{00000000-0008-0000-0C00-000077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76" name="Line 571">
          <a:extLst>
            <a:ext uri="{FF2B5EF4-FFF2-40B4-BE49-F238E27FC236}">
              <a16:creationId xmlns:a16="http://schemas.microsoft.com/office/drawing/2014/main" id="{00000000-0008-0000-0C00-000078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77" name="Line 572">
          <a:extLst>
            <a:ext uri="{FF2B5EF4-FFF2-40B4-BE49-F238E27FC236}">
              <a16:creationId xmlns:a16="http://schemas.microsoft.com/office/drawing/2014/main" id="{00000000-0008-0000-0C00-000079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78" name="Line 574">
          <a:extLst>
            <a:ext uri="{FF2B5EF4-FFF2-40B4-BE49-F238E27FC236}">
              <a16:creationId xmlns:a16="http://schemas.microsoft.com/office/drawing/2014/main" id="{00000000-0008-0000-0C00-00007A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79" name="Line 575">
          <a:extLst>
            <a:ext uri="{FF2B5EF4-FFF2-40B4-BE49-F238E27FC236}">
              <a16:creationId xmlns:a16="http://schemas.microsoft.com/office/drawing/2014/main" id="{00000000-0008-0000-0C00-00007B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80" name="Line 577">
          <a:extLst>
            <a:ext uri="{FF2B5EF4-FFF2-40B4-BE49-F238E27FC236}">
              <a16:creationId xmlns:a16="http://schemas.microsoft.com/office/drawing/2014/main" id="{00000000-0008-0000-0C00-00007C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81" name="Line 578">
          <a:extLst>
            <a:ext uri="{FF2B5EF4-FFF2-40B4-BE49-F238E27FC236}">
              <a16:creationId xmlns:a16="http://schemas.microsoft.com/office/drawing/2014/main" id="{00000000-0008-0000-0C00-00007D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615" name="Rectangle 579">
          <a:extLst>
            <a:ext uri="{FF2B5EF4-FFF2-40B4-BE49-F238E27FC236}">
              <a16:creationId xmlns:a16="http://schemas.microsoft.com/office/drawing/2014/main" id="{00000000-0008-0000-0C00-000087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83" name="Line 580">
          <a:extLst>
            <a:ext uri="{FF2B5EF4-FFF2-40B4-BE49-F238E27FC236}">
              <a16:creationId xmlns:a16="http://schemas.microsoft.com/office/drawing/2014/main" id="{00000000-0008-0000-0C00-00007F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84" name="Line 581">
          <a:extLst>
            <a:ext uri="{FF2B5EF4-FFF2-40B4-BE49-F238E27FC236}">
              <a16:creationId xmlns:a16="http://schemas.microsoft.com/office/drawing/2014/main" id="{00000000-0008-0000-0C00-000080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85" name="Line 583">
          <a:extLst>
            <a:ext uri="{FF2B5EF4-FFF2-40B4-BE49-F238E27FC236}">
              <a16:creationId xmlns:a16="http://schemas.microsoft.com/office/drawing/2014/main" id="{00000000-0008-0000-0C00-000081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86" name="Line 584">
          <a:extLst>
            <a:ext uri="{FF2B5EF4-FFF2-40B4-BE49-F238E27FC236}">
              <a16:creationId xmlns:a16="http://schemas.microsoft.com/office/drawing/2014/main" id="{00000000-0008-0000-0C00-000082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87" name="Line 587">
          <a:extLst>
            <a:ext uri="{FF2B5EF4-FFF2-40B4-BE49-F238E27FC236}">
              <a16:creationId xmlns:a16="http://schemas.microsoft.com/office/drawing/2014/main" id="{00000000-0008-0000-0C00-000083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88" name="Line 588">
          <a:extLst>
            <a:ext uri="{FF2B5EF4-FFF2-40B4-BE49-F238E27FC236}">
              <a16:creationId xmlns:a16="http://schemas.microsoft.com/office/drawing/2014/main" id="{00000000-0008-0000-0C00-000084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89" name="Line 590">
          <a:extLst>
            <a:ext uri="{FF2B5EF4-FFF2-40B4-BE49-F238E27FC236}">
              <a16:creationId xmlns:a16="http://schemas.microsoft.com/office/drawing/2014/main" id="{00000000-0008-0000-0C00-000085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90" name="Line 591">
          <a:extLst>
            <a:ext uri="{FF2B5EF4-FFF2-40B4-BE49-F238E27FC236}">
              <a16:creationId xmlns:a16="http://schemas.microsoft.com/office/drawing/2014/main" id="{00000000-0008-0000-0C00-000086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91" name="Line 593">
          <a:extLst>
            <a:ext uri="{FF2B5EF4-FFF2-40B4-BE49-F238E27FC236}">
              <a16:creationId xmlns:a16="http://schemas.microsoft.com/office/drawing/2014/main" id="{00000000-0008-0000-0C00-000087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92" name="Line 594">
          <a:extLst>
            <a:ext uri="{FF2B5EF4-FFF2-40B4-BE49-F238E27FC236}">
              <a16:creationId xmlns:a16="http://schemas.microsoft.com/office/drawing/2014/main" id="{00000000-0008-0000-0C00-000088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626" name="Rectangle 595">
          <a:extLst>
            <a:ext uri="{FF2B5EF4-FFF2-40B4-BE49-F238E27FC236}">
              <a16:creationId xmlns:a16="http://schemas.microsoft.com/office/drawing/2014/main" id="{00000000-0008-0000-0C00-000092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94" name="Line 596">
          <a:extLst>
            <a:ext uri="{FF2B5EF4-FFF2-40B4-BE49-F238E27FC236}">
              <a16:creationId xmlns:a16="http://schemas.microsoft.com/office/drawing/2014/main" id="{00000000-0008-0000-0C00-00008A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95" name="Line 597">
          <a:extLst>
            <a:ext uri="{FF2B5EF4-FFF2-40B4-BE49-F238E27FC236}">
              <a16:creationId xmlns:a16="http://schemas.microsoft.com/office/drawing/2014/main" id="{00000000-0008-0000-0C00-00008B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96" name="Line 599">
          <a:extLst>
            <a:ext uri="{FF2B5EF4-FFF2-40B4-BE49-F238E27FC236}">
              <a16:creationId xmlns:a16="http://schemas.microsoft.com/office/drawing/2014/main" id="{00000000-0008-0000-0C00-00008C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97" name="Line 600">
          <a:extLst>
            <a:ext uri="{FF2B5EF4-FFF2-40B4-BE49-F238E27FC236}">
              <a16:creationId xmlns:a16="http://schemas.microsoft.com/office/drawing/2014/main" id="{00000000-0008-0000-0C00-00008D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98" name="Line 603">
          <a:extLst>
            <a:ext uri="{FF2B5EF4-FFF2-40B4-BE49-F238E27FC236}">
              <a16:creationId xmlns:a16="http://schemas.microsoft.com/office/drawing/2014/main" id="{00000000-0008-0000-0C00-00008E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3999" name="Line 604">
          <a:extLst>
            <a:ext uri="{FF2B5EF4-FFF2-40B4-BE49-F238E27FC236}">
              <a16:creationId xmlns:a16="http://schemas.microsoft.com/office/drawing/2014/main" id="{00000000-0008-0000-0C00-00008F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00" name="Line 606">
          <a:extLst>
            <a:ext uri="{FF2B5EF4-FFF2-40B4-BE49-F238E27FC236}">
              <a16:creationId xmlns:a16="http://schemas.microsoft.com/office/drawing/2014/main" id="{00000000-0008-0000-0C00-000090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01" name="Line 607">
          <a:extLst>
            <a:ext uri="{FF2B5EF4-FFF2-40B4-BE49-F238E27FC236}">
              <a16:creationId xmlns:a16="http://schemas.microsoft.com/office/drawing/2014/main" id="{00000000-0008-0000-0C00-000091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02" name="Line 609">
          <a:extLst>
            <a:ext uri="{FF2B5EF4-FFF2-40B4-BE49-F238E27FC236}">
              <a16:creationId xmlns:a16="http://schemas.microsoft.com/office/drawing/2014/main" id="{00000000-0008-0000-0C00-000092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03" name="Line 610">
          <a:extLst>
            <a:ext uri="{FF2B5EF4-FFF2-40B4-BE49-F238E27FC236}">
              <a16:creationId xmlns:a16="http://schemas.microsoft.com/office/drawing/2014/main" id="{00000000-0008-0000-0C00-000093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637" name="Rectangle 611">
          <a:extLst>
            <a:ext uri="{FF2B5EF4-FFF2-40B4-BE49-F238E27FC236}">
              <a16:creationId xmlns:a16="http://schemas.microsoft.com/office/drawing/2014/main" id="{00000000-0008-0000-0C00-00009D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05" name="Line 612">
          <a:extLst>
            <a:ext uri="{FF2B5EF4-FFF2-40B4-BE49-F238E27FC236}">
              <a16:creationId xmlns:a16="http://schemas.microsoft.com/office/drawing/2014/main" id="{00000000-0008-0000-0C00-000095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06" name="Line 613">
          <a:extLst>
            <a:ext uri="{FF2B5EF4-FFF2-40B4-BE49-F238E27FC236}">
              <a16:creationId xmlns:a16="http://schemas.microsoft.com/office/drawing/2014/main" id="{00000000-0008-0000-0C00-000096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674007" name="Line 614">
          <a:extLst>
            <a:ext uri="{FF2B5EF4-FFF2-40B4-BE49-F238E27FC236}">
              <a16:creationId xmlns:a16="http://schemas.microsoft.com/office/drawing/2014/main" id="{00000000-0008-0000-0C00-0000970F3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674008" name="Line 615">
          <a:extLst>
            <a:ext uri="{FF2B5EF4-FFF2-40B4-BE49-F238E27FC236}">
              <a16:creationId xmlns:a16="http://schemas.microsoft.com/office/drawing/2014/main" id="{00000000-0008-0000-0C00-0000980F3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674009" name="Line 616">
          <a:extLst>
            <a:ext uri="{FF2B5EF4-FFF2-40B4-BE49-F238E27FC236}">
              <a16:creationId xmlns:a16="http://schemas.microsoft.com/office/drawing/2014/main" id="{00000000-0008-0000-0C00-0000990F38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674010" name="Line 617">
          <a:extLst>
            <a:ext uri="{FF2B5EF4-FFF2-40B4-BE49-F238E27FC236}">
              <a16:creationId xmlns:a16="http://schemas.microsoft.com/office/drawing/2014/main" id="{00000000-0008-0000-0C00-00009A0F38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674011" name="Chart 618">
          <a:extLst>
            <a:ext uri="{FF2B5EF4-FFF2-40B4-BE49-F238E27FC236}">
              <a16:creationId xmlns:a16="http://schemas.microsoft.com/office/drawing/2014/main" id="{00000000-0008-0000-0C00-00009B0F38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674012" name="Line 1840">
          <a:extLst>
            <a:ext uri="{FF2B5EF4-FFF2-40B4-BE49-F238E27FC236}">
              <a16:creationId xmlns:a16="http://schemas.microsoft.com/office/drawing/2014/main" id="{00000000-0008-0000-0C00-00009C0F3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674013" name="Line 1841">
          <a:extLst>
            <a:ext uri="{FF2B5EF4-FFF2-40B4-BE49-F238E27FC236}">
              <a16:creationId xmlns:a16="http://schemas.microsoft.com/office/drawing/2014/main" id="{00000000-0008-0000-0C00-00009D0F3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19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3674014" name="Line 1842">
          <a:extLst>
            <a:ext uri="{FF2B5EF4-FFF2-40B4-BE49-F238E27FC236}">
              <a16:creationId xmlns:a16="http://schemas.microsoft.com/office/drawing/2014/main" id="{00000000-0008-0000-0C00-00009E0F3800}"/>
            </a:ext>
          </a:extLst>
        </xdr:cNvPr>
        <xdr:cNvSpPr>
          <a:spLocks noChangeShapeType="1"/>
        </xdr:cNvSpPr>
      </xdr:nvSpPr>
      <xdr:spPr bwMode="auto">
        <a:xfrm flipH="1">
          <a:off x="1007364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19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3674015" name="Line 1843">
          <a:extLst>
            <a:ext uri="{FF2B5EF4-FFF2-40B4-BE49-F238E27FC236}">
              <a16:creationId xmlns:a16="http://schemas.microsoft.com/office/drawing/2014/main" id="{00000000-0008-0000-0C00-00009F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16" name="Line 1845">
          <a:extLst>
            <a:ext uri="{FF2B5EF4-FFF2-40B4-BE49-F238E27FC236}">
              <a16:creationId xmlns:a16="http://schemas.microsoft.com/office/drawing/2014/main" id="{00000000-0008-0000-0C00-0000A0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17" name="Line 1846">
          <a:extLst>
            <a:ext uri="{FF2B5EF4-FFF2-40B4-BE49-F238E27FC236}">
              <a16:creationId xmlns:a16="http://schemas.microsoft.com/office/drawing/2014/main" id="{00000000-0008-0000-0C00-0000A1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18" name="Line 1850">
          <a:extLst>
            <a:ext uri="{FF2B5EF4-FFF2-40B4-BE49-F238E27FC236}">
              <a16:creationId xmlns:a16="http://schemas.microsoft.com/office/drawing/2014/main" id="{00000000-0008-0000-0C00-0000A2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19" name="Line 1851">
          <a:extLst>
            <a:ext uri="{FF2B5EF4-FFF2-40B4-BE49-F238E27FC236}">
              <a16:creationId xmlns:a16="http://schemas.microsoft.com/office/drawing/2014/main" id="{00000000-0008-0000-0C00-0000A3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20" name="Line 1853">
          <a:extLst>
            <a:ext uri="{FF2B5EF4-FFF2-40B4-BE49-F238E27FC236}">
              <a16:creationId xmlns:a16="http://schemas.microsoft.com/office/drawing/2014/main" id="{00000000-0008-0000-0C00-0000A4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21" name="Line 1854">
          <a:extLst>
            <a:ext uri="{FF2B5EF4-FFF2-40B4-BE49-F238E27FC236}">
              <a16:creationId xmlns:a16="http://schemas.microsoft.com/office/drawing/2014/main" id="{00000000-0008-0000-0C00-0000A5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22" name="Line 1856">
          <a:extLst>
            <a:ext uri="{FF2B5EF4-FFF2-40B4-BE49-F238E27FC236}">
              <a16:creationId xmlns:a16="http://schemas.microsoft.com/office/drawing/2014/main" id="{00000000-0008-0000-0C00-0000A6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23" name="Line 1857">
          <a:extLst>
            <a:ext uri="{FF2B5EF4-FFF2-40B4-BE49-F238E27FC236}">
              <a16:creationId xmlns:a16="http://schemas.microsoft.com/office/drawing/2014/main" id="{00000000-0008-0000-0C00-0000A7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657" name="Rectangle 1858">
          <a:extLst>
            <a:ext uri="{FF2B5EF4-FFF2-40B4-BE49-F238E27FC236}">
              <a16:creationId xmlns:a16="http://schemas.microsoft.com/office/drawing/2014/main" id="{00000000-0008-0000-0C00-0000B1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25" name="Line 1859">
          <a:extLst>
            <a:ext uri="{FF2B5EF4-FFF2-40B4-BE49-F238E27FC236}">
              <a16:creationId xmlns:a16="http://schemas.microsoft.com/office/drawing/2014/main" id="{00000000-0008-0000-0C00-0000A9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26" name="Line 1860">
          <a:extLst>
            <a:ext uri="{FF2B5EF4-FFF2-40B4-BE49-F238E27FC236}">
              <a16:creationId xmlns:a16="http://schemas.microsoft.com/office/drawing/2014/main" id="{00000000-0008-0000-0C00-0000AA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27" name="Line 1862">
          <a:extLst>
            <a:ext uri="{FF2B5EF4-FFF2-40B4-BE49-F238E27FC236}">
              <a16:creationId xmlns:a16="http://schemas.microsoft.com/office/drawing/2014/main" id="{00000000-0008-0000-0C00-0000AB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28" name="Line 1863">
          <a:extLst>
            <a:ext uri="{FF2B5EF4-FFF2-40B4-BE49-F238E27FC236}">
              <a16:creationId xmlns:a16="http://schemas.microsoft.com/office/drawing/2014/main" id="{00000000-0008-0000-0C00-0000AC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29" name="Line 1866">
          <a:extLst>
            <a:ext uri="{FF2B5EF4-FFF2-40B4-BE49-F238E27FC236}">
              <a16:creationId xmlns:a16="http://schemas.microsoft.com/office/drawing/2014/main" id="{00000000-0008-0000-0C00-0000AD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30" name="Line 1867">
          <a:extLst>
            <a:ext uri="{FF2B5EF4-FFF2-40B4-BE49-F238E27FC236}">
              <a16:creationId xmlns:a16="http://schemas.microsoft.com/office/drawing/2014/main" id="{00000000-0008-0000-0C00-0000AE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31" name="Line 1869">
          <a:extLst>
            <a:ext uri="{FF2B5EF4-FFF2-40B4-BE49-F238E27FC236}">
              <a16:creationId xmlns:a16="http://schemas.microsoft.com/office/drawing/2014/main" id="{00000000-0008-0000-0C00-0000AF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32" name="Line 1870">
          <a:extLst>
            <a:ext uri="{FF2B5EF4-FFF2-40B4-BE49-F238E27FC236}">
              <a16:creationId xmlns:a16="http://schemas.microsoft.com/office/drawing/2014/main" id="{00000000-0008-0000-0C00-0000B0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33" name="Line 1872">
          <a:extLst>
            <a:ext uri="{FF2B5EF4-FFF2-40B4-BE49-F238E27FC236}">
              <a16:creationId xmlns:a16="http://schemas.microsoft.com/office/drawing/2014/main" id="{00000000-0008-0000-0C00-0000B1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34" name="Line 1873">
          <a:extLst>
            <a:ext uri="{FF2B5EF4-FFF2-40B4-BE49-F238E27FC236}">
              <a16:creationId xmlns:a16="http://schemas.microsoft.com/office/drawing/2014/main" id="{00000000-0008-0000-0C00-0000B2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668" name="Rectangle 1874">
          <a:extLst>
            <a:ext uri="{FF2B5EF4-FFF2-40B4-BE49-F238E27FC236}">
              <a16:creationId xmlns:a16="http://schemas.microsoft.com/office/drawing/2014/main" id="{00000000-0008-0000-0C00-0000BC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36" name="Line 1875">
          <a:extLst>
            <a:ext uri="{FF2B5EF4-FFF2-40B4-BE49-F238E27FC236}">
              <a16:creationId xmlns:a16="http://schemas.microsoft.com/office/drawing/2014/main" id="{00000000-0008-0000-0C00-0000B4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37" name="Line 1876">
          <a:extLst>
            <a:ext uri="{FF2B5EF4-FFF2-40B4-BE49-F238E27FC236}">
              <a16:creationId xmlns:a16="http://schemas.microsoft.com/office/drawing/2014/main" id="{00000000-0008-0000-0C00-0000B5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38" name="Line 1878">
          <a:extLst>
            <a:ext uri="{FF2B5EF4-FFF2-40B4-BE49-F238E27FC236}">
              <a16:creationId xmlns:a16="http://schemas.microsoft.com/office/drawing/2014/main" id="{00000000-0008-0000-0C00-0000B6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39" name="Line 1879">
          <a:extLst>
            <a:ext uri="{FF2B5EF4-FFF2-40B4-BE49-F238E27FC236}">
              <a16:creationId xmlns:a16="http://schemas.microsoft.com/office/drawing/2014/main" id="{00000000-0008-0000-0C00-0000B7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40" name="Line 1882">
          <a:extLst>
            <a:ext uri="{FF2B5EF4-FFF2-40B4-BE49-F238E27FC236}">
              <a16:creationId xmlns:a16="http://schemas.microsoft.com/office/drawing/2014/main" id="{00000000-0008-0000-0C00-0000B8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41" name="Line 1883">
          <a:extLst>
            <a:ext uri="{FF2B5EF4-FFF2-40B4-BE49-F238E27FC236}">
              <a16:creationId xmlns:a16="http://schemas.microsoft.com/office/drawing/2014/main" id="{00000000-0008-0000-0C00-0000B9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42" name="Line 1885">
          <a:extLst>
            <a:ext uri="{FF2B5EF4-FFF2-40B4-BE49-F238E27FC236}">
              <a16:creationId xmlns:a16="http://schemas.microsoft.com/office/drawing/2014/main" id="{00000000-0008-0000-0C00-0000BA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43" name="Line 1886">
          <a:extLst>
            <a:ext uri="{FF2B5EF4-FFF2-40B4-BE49-F238E27FC236}">
              <a16:creationId xmlns:a16="http://schemas.microsoft.com/office/drawing/2014/main" id="{00000000-0008-0000-0C00-0000BB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44" name="Line 1888">
          <a:extLst>
            <a:ext uri="{FF2B5EF4-FFF2-40B4-BE49-F238E27FC236}">
              <a16:creationId xmlns:a16="http://schemas.microsoft.com/office/drawing/2014/main" id="{00000000-0008-0000-0C00-0000BC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45" name="Line 1889">
          <a:extLst>
            <a:ext uri="{FF2B5EF4-FFF2-40B4-BE49-F238E27FC236}">
              <a16:creationId xmlns:a16="http://schemas.microsoft.com/office/drawing/2014/main" id="{00000000-0008-0000-0C00-0000BD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679" name="Rectangle 1890">
          <a:extLst>
            <a:ext uri="{FF2B5EF4-FFF2-40B4-BE49-F238E27FC236}">
              <a16:creationId xmlns:a16="http://schemas.microsoft.com/office/drawing/2014/main" id="{00000000-0008-0000-0C00-0000C7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47" name="Line 1891">
          <a:extLst>
            <a:ext uri="{FF2B5EF4-FFF2-40B4-BE49-F238E27FC236}">
              <a16:creationId xmlns:a16="http://schemas.microsoft.com/office/drawing/2014/main" id="{00000000-0008-0000-0C00-0000BF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48" name="Line 1892">
          <a:extLst>
            <a:ext uri="{FF2B5EF4-FFF2-40B4-BE49-F238E27FC236}">
              <a16:creationId xmlns:a16="http://schemas.microsoft.com/office/drawing/2014/main" id="{00000000-0008-0000-0C00-0000C0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49" name="Line 1894">
          <a:extLst>
            <a:ext uri="{FF2B5EF4-FFF2-40B4-BE49-F238E27FC236}">
              <a16:creationId xmlns:a16="http://schemas.microsoft.com/office/drawing/2014/main" id="{00000000-0008-0000-0C00-0000C1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50" name="Line 1895">
          <a:extLst>
            <a:ext uri="{FF2B5EF4-FFF2-40B4-BE49-F238E27FC236}">
              <a16:creationId xmlns:a16="http://schemas.microsoft.com/office/drawing/2014/main" id="{00000000-0008-0000-0C00-0000C2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51" name="Line 1898">
          <a:extLst>
            <a:ext uri="{FF2B5EF4-FFF2-40B4-BE49-F238E27FC236}">
              <a16:creationId xmlns:a16="http://schemas.microsoft.com/office/drawing/2014/main" id="{00000000-0008-0000-0C00-0000C3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52" name="Line 1899">
          <a:extLst>
            <a:ext uri="{FF2B5EF4-FFF2-40B4-BE49-F238E27FC236}">
              <a16:creationId xmlns:a16="http://schemas.microsoft.com/office/drawing/2014/main" id="{00000000-0008-0000-0C00-0000C4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53" name="Line 1901">
          <a:extLst>
            <a:ext uri="{FF2B5EF4-FFF2-40B4-BE49-F238E27FC236}">
              <a16:creationId xmlns:a16="http://schemas.microsoft.com/office/drawing/2014/main" id="{00000000-0008-0000-0C00-0000C5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54" name="Line 1902">
          <a:extLst>
            <a:ext uri="{FF2B5EF4-FFF2-40B4-BE49-F238E27FC236}">
              <a16:creationId xmlns:a16="http://schemas.microsoft.com/office/drawing/2014/main" id="{00000000-0008-0000-0C00-0000C6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55" name="Line 1904">
          <a:extLst>
            <a:ext uri="{FF2B5EF4-FFF2-40B4-BE49-F238E27FC236}">
              <a16:creationId xmlns:a16="http://schemas.microsoft.com/office/drawing/2014/main" id="{00000000-0008-0000-0C00-0000C7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56" name="Line 1905">
          <a:extLst>
            <a:ext uri="{FF2B5EF4-FFF2-40B4-BE49-F238E27FC236}">
              <a16:creationId xmlns:a16="http://schemas.microsoft.com/office/drawing/2014/main" id="{00000000-0008-0000-0C00-0000C8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690" name="Rectangle 1906">
          <a:extLst>
            <a:ext uri="{FF2B5EF4-FFF2-40B4-BE49-F238E27FC236}">
              <a16:creationId xmlns:a16="http://schemas.microsoft.com/office/drawing/2014/main" id="{00000000-0008-0000-0C00-0000D2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58" name="Line 1907">
          <a:extLst>
            <a:ext uri="{FF2B5EF4-FFF2-40B4-BE49-F238E27FC236}">
              <a16:creationId xmlns:a16="http://schemas.microsoft.com/office/drawing/2014/main" id="{00000000-0008-0000-0C00-0000CA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59" name="Line 1908">
          <a:extLst>
            <a:ext uri="{FF2B5EF4-FFF2-40B4-BE49-F238E27FC236}">
              <a16:creationId xmlns:a16="http://schemas.microsoft.com/office/drawing/2014/main" id="{00000000-0008-0000-0C00-0000CB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60" name="Line 1910">
          <a:extLst>
            <a:ext uri="{FF2B5EF4-FFF2-40B4-BE49-F238E27FC236}">
              <a16:creationId xmlns:a16="http://schemas.microsoft.com/office/drawing/2014/main" id="{00000000-0008-0000-0C00-0000CC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61" name="Line 1911">
          <a:extLst>
            <a:ext uri="{FF2B5EF4-FFF2-40B4-BE49-F238E27FC236}">
              <a16:creationId xmlns:a16="http://schemas.microsoft.com/office/drawing/2014/main" id="{00000000-0008-0000-0C00-0000CD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62" name="Line 1914">
          <a:extLst>
            <a:ext uri="{FF2B5EF4-FFF2-40B4-BE49-F238E27FC236}">
              <a16:creationId xmlns:a16="http://schemas.microsoft.com/office/drawing/2014/main" id="{00000000-0008-0000-0C00-0000CE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63" name="Line 1915">
          <a:extLst>
            <a:ext uri="{FF2B5EF4-FFF2-40B4-BE49-F238E27FC236}">
              <a16:creationId xmlns:a16="http://schemas.microsoft.com/office/drawing/2014/main" id="{00000000-0008-0000-0C00-0000CF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64" name="Line 1917">
          <a:extLst>
            <a:ext uri="{FF2B5EF4-FFF2-40B4-BE49-F238E27FC236}">
              <a16:creationId xmlns:a16="http://schemas.microsoft.com/office/drawing/2014/main" id="{00000000-0008-0000-0C00-0000D0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65" name="Line 1918">
          <a:extLst>
            <a:ext uri="{FF2B5EF4-FFF2-40B4-BE49-F238E27FC236}">
              <a16:creationId xmlns:a16="http://schemas.microsoft.com/office/drawing/2014/main" id="{00000000-0008-0000-0C00-0000D1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66" name="Line 1920">
          <a:extLst>
            <a:ext uri="{FF2B5EF4-FFF2-40B4-BE49-F238E27FC236}">
              <a16:creationId xmlns:a16="http://schemas.microsoft.com/office/drawing/2014/main" id="{00000000-0008-0000-0C00-0000D2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67" name="Line 1921">
          <a:extLst>
            <a:ext uri="{FF2B5EF4-FFF2-40B4-BE49-F238E27FC236}">
              <a16:creationId xmlns:a16="http://schemas.microsoft.com/office/drawing/2014/main" id="{00000000-0008-0000-0C00-0000D3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701" name="Rectangle 1922">
          <a:extLst>
            <a:ext uri="{FF2B5EF4-FFF2-40B4-BE49-F238E27FC236}">
              <a16:creationId xmlns:a16="http://schemas.microsoft.com/office/drawing/2014/main" id="{00000000-0008-0000-0C00-0000DD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69" name="Line 1923">
          <a:extLst>
            <a:ext uri="{FF2B5EF4-FFF2-40B4-BE49-F238E27FC236}">
              <a16:creationId xmlns:a16="http://schemas.microsoft.com/office/drawing/2014/main" id="{00000000-0008-0000-0C00-0000D5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70" name="Line 1924">
          <a:extLst>
            <a:ext uri="{FF2B5EF4-FFF2-40B4-BE49-F238E27FC236}">
              <a16:creationId xmlns:a16="http://schemas.microsoft.com/office/drawing/2014/main" id="{00000000-0008-0000-0C00-0000D6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71" name="Line 1926">
          <a:extLst>
            <a:ext uri="{FF2B5EF4-FFF2-40B4-BE49-F238E27FC236}">
              <a16:creationId xmlns:a16="http://schemas.microsoft.com/office/drawing/2014/main" id="{00000000-0008-0000-0C00-0000D7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72" name="Line 1927">
          <a:extLst>
            <a:ext uri="{FF2B5EF4-FFF2-40B4-BE49-F238E27FC236}">
              <a16:creationId xmlns:a16="http://schemas.microsoft.com/office/drawing/2014/main" id="{00000000-0008-0000-0C00-0000D8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73" name="Line 1930">
          <a:extLst>
            <a:ext uri="{FF2B5EF4-FFF2-40B4-BE49-F238E27FC236}">
              <a16:creationId xmlns:a16="http://schemas.microsoft.com/office/drawing/2014/main" id="{00000000-0008-0000-0C00-0000D9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74" name="Line 1931">
          <a:extLst>
            <a:ext uri="{FF2B5EF4-FFF2-40B4-BE49-F238E27FC236}">
              <a16:creationId xmlns:a16="http://schemas.microsoft.com/office/drawing/2014/main" id="{00000000-0008-0000-0C00-0000DA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75" name="Line 1933">
          <a:extLst>
            <a:ext uri="{FF2B5EF4-FFF2-40B4-BE49-F238E27FC236}">
              <a16:creationId xmlns:a16="http://schemas.microsoft.com/office/drawing/2014/main" id="{00000000-0008-0000-0C00-0000DB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76" name="Line 1934">
          <a:extLst>
            <a:ext uri="{FF2B5EF4-FFF2-40B4-BE49-F238E27FC236}">
              <a16:creationId xmlns:a16="http://schemas.microsoft.com/office/drawing/2014/main" id="{00000000-0008-0000-0C00-0000DC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77" name="Line 1936">
          <a:extLst>
            <a:ext uri="{FF2B5EF4-FFF2-40B4-BE49-F238E27FC236}">
              <a16:creationId xmlns:a16="http://schemas.microsoft.com/office/drawing/2014/main" id="{00000000-0008-0000-0C00-0000DD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78" name="Line 1937">
          <a:extLst>
            <a:ext uri="{FF2B5EF4-FFF2-40B4-BE49-F238E27FC236}">
              <a16:creationId xmlns:a16="http://schemas.microsoft.com/office/drawing/2014/main" id="{00000000-0008-0000-0C00-0000DE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712" name="Rectangle 1938">
          <a:extLst>
            <a:ext uri="{FF2B5EF4-FFF2-40B4-BE49-F238E27FC236}">
              <a16:creationId xmlns:a16="http://schemas.microsoft.com/office/drawing/2014/main" id="{00000000-0008-0000-0C00-0000E8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80" name="Line 1939">
          <a:extLst>
            <a:ext uri="{FF2B5EF4-FFF2-40B4-BE49-F238E27FC236}">
              <a16:creationId xmlns:a16="http://schemas.microsoft.com/office/drawing/2014/main" id="{00000000-0008-0000-0C00-0000E0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81" name="Line 1940">
          <a:extLst>
            <a:ext uri="{FF2B5EF4-FFF2-40B4-BE49-F238E27FC236}">
              <a16:creationId xmlns:a16="http://schemas.microsoft.com/office/drawing/2014/main" id="{00000000-0008-0000-0C00-0000E1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82" name="Line 1942">
          <a:extLst>
            <a:ext uri="{FF2B5EF4-FFF2-40B4-BE49-F238E27FC236}">
              <a16:creationId xmlns:a16="http://schemas.microsoft.com/office/drawing/2014/main" id="{00000000-0008-0000-0C00-0000E2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83" name="Line 1943">
          <a:extLst>
            <a:ext uri="{FF2B5EF4-FFF2-40B4-BE49-F238E27FC236}">
              <a16:creationId xmlns:a16="http://schemas.microsoft.com/office/drawing/2014/main" id="{00000000-0008-0000-0C00-0000E3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84" name="Line 1946">
          <a:extLst>
            <a:ext uri="{FF2B5EF4-FFF2-40B4-BE49-F238E27FC236}">
              <a16:creationId xmlns:a16="http://schemas.microsoft.com/office/drawing/2014/main" id="{00000000-0008-0000-0C00-0000E4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85" name="Line 1947">
          <a:extLst>
            <a:ext uri="{FF2B5EF4-FFF2-40B4-BE49-F238E27FC236}">
              <a16:creationId xmlns:a16="http://schemas.microsoft.com/office/drawing/2014/main" id="{00000000-0008-0000-0C00-0000E5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86" name="Line 1949">
          <a:extLst>
            <a:ext uri="{FF2B5EF4-FFF2-40B4-BE49-F238E27FC236}">
              <a16:creationId xmlns:a16="http://schemas.microsoft.com/office/drawing/2014/main" id="{00000000-0008-0000-0C00-0000E6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87" name="Line 1950">
          <a:extLst>
            <a:ext uri="{FF2B5EF4-FFF2-40B4-BE49-F238E27FC236}">
              <a16:creationId xmlns:a16="http://schemas.microsoft.com/office/drawing/2014/main" id="{00000000-0008-0000-0C00-0000E7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88" name="Line 1952">
          <a:extLst>
            <a:ext uri="{FF2B5EF4-FFF2-40B4-BE49-F238E27FC236}">
              <a16:creationId xmlns:a16="http://schemas.microsoft.com/office/drawing/2014/main" id="{00000000-0008-0000-0C00-0000E8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89" name="Line 1953">
          <a:extLst>
            <a:ext uri="{FF2B5EF4-FFF2-40B4-BE49-F238E27FC236}">
              <a16:creationId xmlns:a16="http://schemas.microsoft.com/office/drawing/2014/main" id="{00000000-0008-0000-0C00-0000E9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723" name="Rectangle 1954">
          <a:extLst>
            <a:ext uri="{FF2B5EF4-FFF2-40B4-BE49-F238E27FC236}">
              <a16:creationId xmlns:a16="http://schemas.microsoft.com/office/drawing/2014/main" id="{00000000-0008-0000-0C00-0000F3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91" name="Line 1955">
          <a:extLst>
            <a:ext uri="{FF2B5EF4-FFF2-40B4-BE49-F238E27FC236}">
              <a16:creationId xmlns:a16="http://schemas.microsoft.com/office/drawing/2014/main" id="{00000000-0008-0000-0C00-0000EB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92" name="Line 1956">
          <a:extLst>
            <a:ext uri="{FF2B5EF4-FFF2-40B4-BE49-F238E27FC236}">
              <a16:creationId xmlns:a16="http://schemas.microsoft.com/office/drawing/2014/main" id="{00000000-0008-0000-0C00-0000EC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93" name="Line 1958">
          <a:extLst>
            <a:ext uri="{FF2B5EF4-FFF2-40B4-BE49-F238E27FC236}">
              <a16:creationId xmlns:a16="http://schemas.microsoft.com/office/drawing/2014/main" id="{00000000-0008-0000-0C00-0000ED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94" name="Line 1959">
          <a:extLst>
            <a:ext uri="{FF2B5EF4-FFF2-40B4-BE49-F238E27FC236}">
              <a16:creationId xmlns:a16="http://schemas.microsoft.com/office/drawing/2014/main" id="{00000000-0008-0000-0C00-0000EE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95" name="Line 1962">
          <a:extLst>
            <a:ext uri="{FF2B5EF4-FFF2-40B4-BE49-F238E27FC236}">
              <a16:creationId xmlns:a16="http://schemas.microsoft.com/office/drawing/2014/main" id="{00000000-0008-0000-0C00-0000EF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96" name="Line 1963">
          <a:extLst>
            <a:ext uri="{FF2B5EF4-FFF2-40B4-BE49-F238E27FC236}">
              <a16:creationId xmlns:a16="http://schemas.microsoft.com/office/drawing/2014/main" id="{00000000-0008-0000-0C00-0000F0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97" name="Line 1965">
          <a:extLst>
            <a:ext uri="{FF2B5EF4-FFF2-40B4-BE49-F238E27FC236}">
              <a16:creationId xmlns:a16="http://schemas.microsoft.com/office/drawing/2014/main" id="{00000000-0008-0000-0C00-0000F1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98" name="Line 1966">
          <a:extLst>
            <a:ext uri="{FF2B5EF4-FFF2-40B4-BE49-F238E27FC236}">
              <a16:creationId xmlns:a16="http://schemas.microsoft.com/office/drawing/2014/main" id="{00000000-0008-0000-0C00-0000F2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099" name="Line 1968">
          <a:extLst>
            <a:ext uri="{FF2B5EF4-FFF2-40B4-BE49-F238E27FC236}">
              <a16:creationId xmlns:a16="http://schemas.microsoft.com/office/drawing/2014/main" id="{00000000-0008-0000-0C00-0000F3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00" name="Line 1969">
          <a:extLst>
            <a:ext uri="{FF2B5EF4-FFF2-40B4-BE49-F238E27FC236}">
              <a16:creationId xmlns:a16="http://schemas.microsoft.com/office/drawing/2014/main" id="{00000000-0008-0000-0C00-0000F4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734" name="Rectangle 1970">
          <a:extLst>
            <a:ext uri="{FF2B5EF4-FFF2-40B4-BE49-F238E27FC236}">
              <a16:creationId xmlns:a16="http://schemas.microsoft.com/office/drawing/2014/main" id="{00000000-0008-0000-0C00-0000FECD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02" name="Line 1971">
          <a:extLst>
            <a:ext uri="{FF2B5EF4-FFF2-40B4-BE49-F238E27FC236}">
              <a16:creationId xmlns:a16="http://schemas.microsoft.com/office/drawing/2014/main" id="{00000000-0008-0000-0C00-0000F6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03" name="Line 1972">
          <a:extLst>
            <a:ext uri="{FF2B5EF4-FFF2-40B4-BE49-F238E27FC236}">
              <a16:creationId xmlns:a16="http://schemas.microsoft.com/office/drawing/2014/main" id="{00000000-0008-0000-0C00-0000F7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04" name="Line 1974">
          <a:extLst>
            <a:ext uri="{FF2B5EF4-FFF2-40B4-BE49-F238E27FC236}">
              <a16:creationId xmlns:a16="http://schemas.microsoft.com/office/drawing/2014/main" id="{00000000-0008-0000-0C00-0000F8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05" name="Line 1975">
          <a:extLst>
            <a:ext uri="{FF2B5EF4-FFF2-40B4-BE49-F238E27FC236}">
              <a16:creationId xmlns:a16="http://schemas.microsoft.com/office/drawing/2014/main" id="{00000000-0008-0000-0C00-0000F9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06" name="Line 1978">
          <a:extLst>
            <a:ext uri="{FF2B5EF4-FFF2-40B4-BE49-F238E27FC236}">
              <a16:creationId xmlns:a16="http://schemas.microsoft.com/office/drawing/2014/main" id="{00000000-0008-0000-0C00-0000FA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07" name="Line 1979">
          <a:extLst>
            <a:ext uri="{FF2B5EF4-FFF2-40B4-BE49-F238E27FC236}">
              <a16:creationId xmlns:a16="http://schemas.microsoft.com/office/drawing/2014/main" id="{00000000-0008-0000-0C00-0000FB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08" name="Line 1981">
          <a:extLst>
            <a:ext uri="{FF2B5EF4-FFF2-40B4-BE49-F238E27FC236}">
              <a16:creationId xmlns:a16="http://schemas.microsoft.com/office/drawing/2014/main" id="{00000000-0008-0000-0C00-0000FC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09" name="Line 1982">
          <a:extLst>
            <a:ext uri="{FF2B5EF4-FFF2-40B4-BE49-F238E27FC236}">
              <a16:creationId xmlns:a16="http://schemas.microsoft.com/office/drawing/2014/main" id="{00000000-0008-0000-0C00-0000FD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10" name="Line 1984">
          <a:extLst>
            <a:ext uri="{FF2B5EF4-FFF2-40B4-BE49-F238E27FC236}">
              <a16:creationId xmlns:a16="http://schemas.microsoft.com/office/drawing/2014/main" id="{00000000-0008-0000-0C00-0000FE0F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674111" name="Line 1985">
          <a:extLst>
            <a:ext uri="{FF2B5EF4-FFF2-40B4-BE49-F238E27FC236}">
              <a16:creationId xmlns:a16="http://schemas.microsoft.com/office/drawing/2014/main" id="{00000000-0008-0000-0C00-0000FF0F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745" name="Rectangle 1986">
          <a:extLst>
            <a:ext uri="{FF2B5EF4-FFF2-40B4-BE49-F238E27FC236}">
              <a16:creationId xmlns:a16="http://schemas.microsoft.com/office/drawing/2014/main" id="{00000000-0008-0000-0C00-000009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37" name="Line 1987">
          <a:extLst>
            <a:ext uri="{FF2B5EF4-FFF2-40B4-BE49-F238E27FC236}">
              <a16:creationId xmlns:a16="http://schemas.microsoft.com/office/drawing/2014/main" id="{00000000-0008-0000-0C00-000001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38" name="Line 1988">
          <a:extLst>
            <a:ext uri="{FF2B5EF4-FFF2-40B4-BE49-F238E27FC236}">
              <a16:creationId xmlns:a16="http://schemas.microsoft.com/office/drawing/2014/main" id="{00000000-0008-0000-0C00-000002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39" name="Line 1990">
          <a:extLst>
            <a:ext uri="{FF2B5EF4-FFF2-40B4-BE49-F238E27FC236}">
              <a16:creationId xmlns:a16="http://schemas.microsoft.com/office/drawing/2014/main" id="{00000000-0008-0000-0C00-000003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40" name="Line 1991">
          <a:extLst>
            <a:ext uri="{FF2B5EF4-FFF2-40B4-BE49-F238E27FC236}">
              <a16:creationId xmlns:a16="http://schemas.microsoft.com/office/drawing/2014/main" id="{00000000-0008-0000-0C00-000004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41" name="Line 1994">
          <a:extLst>
            <a:ext uri="{FF2B5EF4-FFF2-40B4-BE49-F238E27FC236}">
              <a16:creationId xmlns:a16="http://schemas.microsoft.com/office/drawing/2014/main" id="{00000000-0008-0000-0C00-000005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42" name="Line 1995">
          <a:extLst>
            <a:ext uri="{FF2B5EF4-FFF2-40B4-BE49-F238E27FC236}">
              <a16:creationId xmlns:a16="http://schemas.microsoft.com/office/drawing/2014/main" id="{00000000-0008-0000-0C00-000006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43" name="Line 1997">
          <a:extLst>
            <a:ext uri="{FF2B5EF4-FFF2-40B4-BE49-F238E27FC236}">
              <a16:creationId xmlns:a16="http://schemas.microsoft.com/office/drawing/2014/main" id="{00000000-0008-0000-0C00-000007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44" name="Line 1998">
          <a:extLst>
            <a:ext uri="{FF2B5EF4-FFF2-40B4-BE49-F238E27FC236}">
              <a16:creationId xmlns:a16="http://schemas.microsoft.com/office/drawing/2014/main" id="{00000000-0008-0000-0C00-000008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45" name="Line 2000">
          <a:extLst>
            <a:ext uri="{FF2B5EF4-FFF2-40B4-BE49-F238E27FC236}">
              <a16:creationId xmlns:a16="http://schemas.microsoft.com/office/drawing/2014/main" id="{00000000-0008-0000-0C00-000009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46" name="Line 2001">
          <a:extLst>
            <a:ext uri="{FF2B5EF4-FFF2-40B4-BE49-F238E27FC236}">
              <a16:creationId xmlns:a16="http://schemas.microsoft.com/office/drawing/2014/main" id="{00000000-0008-0000-0C00-00000A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756" name="Rectangle 2002">
          <a:extLst>
            <a:ext uri="{FF2B5EF4-FFF2-40B4-BE49-F238E27FC236}">
              <a16:creationId xmlns:a16="http://schemas.microsoft.com/office/drawing/2014/main" id="{00000000-0008-0000-0C00-000014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48" name="Line 2003">
          <a:extLst>
            <a:ext uri="{FF2B5EF4-FFF2-40B4-BE49-F238E27FC236}">
              <a16:creationId xmlns:a16="http://schemas.microsoft.com/office/drawing/2014/main" id="{00000000-0008-0000-0C00-00000C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49" name="Line 2004">
          <a:extLst>
            <a:ext uri="{FF2B5EF4-FFF2-40B4-BE49-F238E27FC236}">
              <a16:creationId xmlns:a16="http://schemas.microsoft.com/office/drawing/2014/main" id="{00000000-0008-0000-0C00-00000D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50" name="Line 2006">
          <a:extLst>
            <a:ext uri="{FF2B5EF4-FFF2-40B4-BE49-F238E27FC236}">
              <a16:creationId xmlns:a16="http://schemas.microsoft.com/office/drawing/2014/main" id="{00000000-0008-0000-0C00-00000E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51" name="Line 2007">
          <a:extLst>
            <a:ext uri="{FF2B5EF4-FFF2-40B4-BE49-F238E27FC236}">
              <a16:creationId xmlns:a16="http://schemas.microsoft.com/office/drawing/2014/main" id="{00000000-0008-0000-0C00-00000F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52" name="Line 2010">
          <a:extLst>
            <a:ext uri="{FF2B5EF4-FFF2-40B4-BE49-F238E27FC236}">
              <a16:creationId xmlns:a16="http://schemas.microsoft.com/office/drawing/2014/main" id="{00000000-0008-0000-0C00-000010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53" name="Line 2011">
          <a:extLst>
            <a:ext uri="{FF2B5EF4-FFF2-40B4-BE49-F238E27FC236}">
              <a16:creationId xmlns:a16="http://schemas.microsoft.com/office/drawing/2014/main" id="{00000000-0008-0000-0C00-000011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54" name="Line 2013">
          <a:extLst>
            <a:ext uri="{FF2B5EF4-FFF2-40B4-BE49-F238E27FC236}">
              <a16:creationId xmlns:a16="http://schemas.microsoft.com/office/drawing/2014/main" id="{00000000-0008-0000-0C00-000012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55" name="Line 2014">
          <a:extLst>
            <a:ext uri="{FF2B5EF4-FFF2-40B4-BE49-F238E27FC236}">
              <a16:creationId xmlns:a16="http://schemas.microsoft.com/office/drawing/2014/main" id="{00000000-0008-0000-0C00-000013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56" name="Line 2016">
          <a:extLst>
            <a:ext uri="{FF2B5EF4-FFF2-40B4-BE49-F238E27FC236}">
              <a16:creationId xmlns:a16="http://schemas.microsoft.com/office/drawing/2014/main" id="{00000000-0008-0000-0C00-000014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57" name="Line 2017">
          <a:extLst>
            <a:ext uri="{FF2B5EF4-FFF2-40B4-BE49-F238E27FC236}">
              <a16:creationId xmlns:a16="http://schemas.microsoft.com/office/drawing/2014/main" id="{00000000-0008-0000-0C00-000015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767" name="Rectangle 2018">
          <a:extLst>
            <a:ext uri="{FF2B5EF4-FFF2-40B4-BE49-F238E27FC236}">
              <a16:creationId xmlns:a16="http://schemas.microsoft.com/office/drawing/2014/main" id="{00000000-0008-0000-0C00-00001F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59" name="Line 2019">
          <a:extLst>
            <a:ext uri="{FF2B5EF4-FFF2-40B4-BE49-F238E27FC236}">
              <a16:creationId xmlns:a16="http://schemas.microsoft.com/office/drawing/2014/main" id="{00000000-0008-0000-0C00-000017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60" name="Line 2020">
          <a:extLst>
            <a:ext uri="{FF2B5EF4-FFF2-40B4-BE49-F238E27FC236}">
              <a16:creationId xmlns:a16="http://schemas.microsoft.com/office/drawing/2014/main" id="{00000000-0008-0000-0C00-000018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61" name="Line 2022">
          <a:extLst>
            <a:ext uri="{FF2B5EF4-FFF2-40B4-BE49-F238E27FC236}">
              <a16:creationId xmlns:a16="http://schemas.microsoft.com/office/drawing/2014/main" id="{00000000-0008-0000-0C00-000019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62" name="Line 2023">
          <a:extLst>
            <a:ext uri="{FF2B5EF4-FFF2-40B4-BE49-F238E27FC236}">
              <a16:creationId xmlns:a16="http://schemas.microsoft.com/office/drawing/2014/main" id="{00000000-0008-0000-0C00-00001A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63" name="Line 2026">
          <a:extLst>
            <a:ext uri="{FF2B5EF4-FFF2-40B4-BE49-F238E27FC236}">
              <a16:creationId xmlns:a16="http://schemas.microsoft.com/office/drawing/2014/main" id="{00000000-0008-0000-0C00-00001B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64" name="Line 2027">
          <a:extLst>
            <a:ext uri="{FF2B5EF4-FFF2-40B4-BE49-F238E27FC236}">
              <a16:creationId xmlns:a16="http://schemas.microsoft.com/office/drawing/2014/main" id="{00000000-0008-0000-0C00-00001C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65" name="Line 2029">
          <a:extLst>
            <a:ext uri="{FF2B5EF4-FFF2-40B4-BE49-F238E27FC236}">
              <a16:creationId xmlns:a16="http://schemas.microsoft.com/office/drawing/2014/main" id="{00000000-0008-0000-0C00-00001D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66" name="Line 2030">
          <a:extLst>
            <a:ext uri="{FF2B5EF4-FFF2-40B4-BE49-F238E27FC236}">
              <a16:creationId xmlns:a16="http://schemas.microsoft.com/office/drawing/2014/main" id="{00000000-0008-0000-0C00-00001E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67" name="Line 2032">
          <a:extLst>
            <a:ext uri="{FF2B5EF4-FFF2-40B4-BE49-F238E27FC236}">
              <a16:creationId xmlns:a16="http://schemas.microsoft.com/office/drawing/2014/main" id="{00000000-0008-0000-0C00-00001F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68" name="Line 2033">
          <a:extLst>
            <a:ext uri="{FF2B5EF4-FFF2-40B4-BE49-F238E27FC236}">
              <a16:creationId xmlns:a16="http://schemas.microsoft.com/office/drawing/2014/main" id="{00000000-0008-0000-0C00-000020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778" name="Rectangle 2034">
          <a:extLst>
            <a:ext uri="{FF2B5EF4-FFF2-40B4-BE49-F238E27FC236}">
              <a16:creationId xmlns:a16="http://schemas.microsoft.com/office/drawing/2014/main" id="{00000000-0008-0000-0C00-00002A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70" name="Line 2035">
          <a:extLst>
            <a:ext uri="{FF2B5EF4-FFF2-40B4-BE49-F238E27FC236}">
              <a16:creationId xmlns:a16="http://schemas.microsoft.com/office/drawing/2014/main" id="{00000000-0008-0000-0C00-000022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71" name="Line 2036">
          <a:extLst>
            <a:ext uri="{FF2B5EF4-FFF2-40B4-BE49-F238E27FC236}">
              <a16:creationId xmlns:a16="http://schemas.microsoft.com/office/drawing/2014/main" id="{00000000-0008-0000-0C00-000023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72" name="Line 2038">
          <a:extLst>
            <a:ext uri="{FF2B5EF4-FFF2-40B4-BE49-F238E27FC236}">
              <a16:creationId xmlns:a16="http://schemas.microsoft.com/office/drawing/2014/main" id="{00000000-0008-0000-0C00-000024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73" name="Line 2039">
          <a:extLst>
            <a:ext uri="{FF2B5EF4-FFF2-40B4-BE49-F238E27FC236}">
              <a16:creationId xmlns:a16="http://schemas.microsoft.com/office/drawing/2014/main" id="{00000000-0008-0000-0C00-000025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74" name="Line 2042">
          <a:extLst>
            <a:ext uri="{FF2B5EF4-FFF2-40B4-BE49-F238E27FC236}">
              <a16:creationId xmlns:a16="http://schemas.microsoft.com/office/drawing/2014/main" id="{00000000-0008-0000-0C00-000026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75" name="Line 2043">
          <a:extLst>
            <a:ext uri="{FF2B5EF4-FFF2-40B4-BE49-F238E27FC236}">
              <a16:creationId xmlns:a16="http://schemas.microsoft.com/office/drawing/2014/main" id="{00000000-0008-0000-0C00-000027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76" name="Line 2045">
          <a:extLst>
            <a:ext uri="{FF2B5EF4-FFF2-40B4-BE49-F238E27FC236}">
              <a16:creationId xmlns:a16="http://schemas.microsoft.com/office/drawing/2014/main" id="{00000000-0008-0000-0C00-000028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77" name="Line 2046">
          <a:extLst>
            <a:ext uri="{FF2B5EF4-FFF2-40B4-BE49-F238E27FC236}">
              <a16:creationId xmlns:a16="http://schemas.microsoft.com/office/drawing/2014/main" id="{00000000-0008-0000-0C00-000029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78" name="Line 2048">
          <a:extLst>
            <a:ext uri="{FF2B5EF4-FFF2-40B4-BE49-F238E27FC236}">
              <a16:creationId xmlns:a16="http://schemas.microsoft.com/office/drawing/2014/main" id="{00000000-0008-0000-0C00-00002A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79" name="Line 2049">
          <a:extLst>
            <a:ext uri="{FF2B5EF4-FFF2-40B4-BE49-F238E27FC236}">
              <a16:creationId xmlns:a16="http://schemas.microsoft.com/office/drawing/2014/main" id="{00000000-0008-0000-0C00-00002B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789" name="Rectangle 2050">
          <a:extLst>
            <a:ext uri="{FF2B5EF4-FFF2-40B4-BE49-F238E27FC236}">
              <a16:creationId xmlns:a16="http://schemas.microsoft.com/office/drawing/2014/main" id="{00000000-0008-0000-0C00-000035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81" name="Line 2051">
          <a:extLst>
            <a:ext uri="{FF2B5EF4-FFF2-40B4-BE49-F238E27FC236}">
              <a16:creationId xmlns:a16="http://schemas.microsoft.com/office/drawing/2014/main" id="{00000000-0008-0000-0C00-00002D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82" name="Line 2052">
          <a:extLst>
            <a:ext uri="{FF2B5EF4-FFF2-40B4-BE49-F238E27FC236}">
              <a16:creationId xmlns:a16="http://schemas.microsoft.com/office/drawing/2014/main" id="{00000000-0008-0000-0C00-00002E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83" name="Line 2054">
          <a:extLst>
            <a:ext uri="{FF2B5EF4-FFF2-40B4-BE49-F238E27FC236}">
              <a16:creationId xmlns:a16="http://schemas.microsoft.com/office/drawing/2014/main" id="{00000000-0008-0000-0C00-00002F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84" name="Line 2055">
          <a:extLst>
            <a:ext uri="{FF2B5EF4-FFF2-40B4-BE49-F238E27FC236}">
              <a16:creationId xmlns:a16="http://schemas.microsoft.com/office/drawing/2014/main" id="{00000000-0008-0000-0C00-000030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85" name="Line 2058">
          <a:extLst>
            <a:ext uri="{FF2B5EF4-FFF2-40B4-BE49-F238E27FC236}">
              <a16:creationId xmlns:a16="http://schemas.microsoft.com/office/drawing/2014/main" id="{00000000-0008-0000-0C00-000031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86" name="Line 2059">
          <a:extLst>
            <a:ext uri="{FF2B5EF4-FFF2-40B4-BE49-F238E27FC236}">
              <a16:creationId xmlns:a16="http://schemas.microsoft.com/office/drawing/2014/main" id="{00000000-0008-0000-0C00-000032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87" name="Line 2061">
          <a:extLst>
            <a:ext uri="{FF2B5EF4-FFF2-40B4-BE49-F238E27FC236}">
              <a16:creationId xmlns:a16="http://schemas.microsoft.com/office/drawing/2014/main" id="{00000000-0008-0000-0C00-000033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88" name="Line 2062">
          <a:extLst>
            <a:ext uri="{FF2B5EF4-FFF2-40B4-BE49-F238E27FC236}">
              <a16:creationId xmlns:a16="http://schemas.microsoft.com/office/drawing/2014/main" id="{00000000-0008-0000-0C00-000034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89" name="Line 2064">
          <a:extLst>
            <a:ext uri="{FF2B5EF4-FFF2-40B4-BE49-F238E27FC236}">
              <a16:creationId xmlns:a16="http://schemas.microsoft.com/office/drawing/2014/main" id="{00000000-0008-0000-0C00-000035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90" name="Line 2065">
          <a:extLst>
            <a:ext uri="{FF2B5EF4-FFF2-40B4-BE49-F238E27FC236}">
              <a16:creationId xmlns:a16="http://schemas.microsoft.com/office/drawing/2014/main" id="{00000000-0008-0000-0C00-000036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800" name="Rectangle 2066">
          <a:extLst>
            <a:ext uri="{FF2B5EF4-FFF2-40B4-BE49-F238E27FC236}">
              <a16:creationId xmlns:a16="http://schemas.microsoft.com/office/drawing/2014/main" id="{00000000-0008-0000-0C00-000040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92" name="Line 2067">
          <a:extLst>
            <a:ext uri="{FF2B5EF4-FFF2-40B4-BE49-F238E27FC236}">
              <a16:creationId xmlns:a16="http://schemas.microsoft.com/office/drawing/2014/main" id="{00000000-0008-0000-0C00-000038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93" name="Line 2068">
          <a:extLst>
            <a:ext uri="{FF2B5EF4-FFF2-40B4-BE49-F238E27FC236}">
              <a16:creationId xmlns:a16="http://schemas.microsoft.com/office/drawing/2014/main" id="{00000000-0008-0000-0C00-000039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94" name="Line 2070">
          <a:extLst>
            <a:ext uri="{FF2B5EF4-FFF2-40B4-BE49-F238E27FC236}">
              <a16:creationId xmlns:a16="http://schemas.microsoft.com/office/drawing/2014/main" id="{00000000-0008-0000-0C00-00003A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95" name="Line 2071">
          <a:extLst>
            <a:ext uri="{FF2B5EF4-FFF2-40B4-BE49-F238E27FC236}">
              <a16:creationId xmlns:a16="http://schemas.microsoft.com/office/drawing/2014/main" id="{00000000-0008-0000-0C00-00003B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96" name="Line 2074">
          <a:extLst>
            <a:ext uri="{FF2B5EF4-FFF2-40B4-BE49-F238E27FC236}">
              <a16:creationId xmlns:a16="http://schemas.microsoft.com/office/drawing/2014/main" id="{00000000-0008-0000-0C00-00003C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97" name="Line 2075">
          <a:extLst>
            <a:ext uri="{FF2B5EF4-FFF2-40B4-BE49-F238E27FC236}">
              <a16:creationId xmlns:a16="http://schemas.microsoft.com/office/drawing/2014/main" id="{00000000-0008-0000-0C00-00003D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98" name="Line 2077">
          <a:extLst>
            <a:ext uri="{FF2B5EF4-FFF2-40B4-BE49-F238E27FC236}">
              <a16:creationId xmlns:a16="http://schemas.microsoft.com/office/drawing/2014/main" id="{00000000-0008-0000-0C00-00003E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799" name="Line 2078">
          <a:extLst>
            <a:ext uri="{FF2B5EF4-FFF2-40B4-BE49-F238E27FC236}">
              <a16:creationId xmlns:a16="http://schemas.microsoft.com/office/drawing/2014/main" id="{00000000-0008-0000-0C00-00003F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00" name="Line 2080">
          <a:extLst>
            <a:ext uri="{FF2B5EF4-FFF2-40B4-BE49-F238E27FC236}">
              <a16:creationId xmlns:a16="http://schemas.microsoft.com/office/drawing/2014/main" id="{00000000-0008-0000-0C00-000040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01" name="Line 2081">
          <a:extLst>
            <a:ext uri="{FF2B5EF4-FFF2-40B4-BE49-F238E27FC236}">
              <a16:creationId xmlns:a16="http://schemas.microsoft.com/office/drawing/2014/main" id="{00000000-0008-0000-0C00-000041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811" name="Rectangle 2082">
          <a:extLst>
            <a:ext uri="{FF2B5EF4-FFF2-40B4-BE49-F238E27FC236}">
              <a16:creationId xmlns:a16="http://schemas.microsoft.com/office/drawing/2014/main" id="{00000000-0008-0000-0C00-00004B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03" name="Line 2083">
          <a:extLst>
            <a:ext uri="{FF2B5EF4-FFF2-40B4-BE49-F238E27FC236}">
              <a16:creationId xmlns:a16="http://schemas.microsoft.com/office/drawing/2014/main" id="{00000000-0008-0000-0C00-000043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04" name="Line 2084">
          <a:extLst>
            <a:ext uri="{FF2B5EF4-FFF2-40B4-BE49-F238E27FC236}">
              <a16:creationId xmlns:a16="http://schemas.microsoft.com/office/drawing/2014/main" id="{00000000-0008-0000-0C00-000044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05" name="Line 2086">
          <a:extLst>
            <a:ext uri="{FF2B5EF4-FFF2-40B4-BE49-F238E27FC236}">
              <a16:creationId xmlns:a16="http://schemas.microsoft.com/office/drawing/2014/main" id="{00000000-0008-0000-0C00-000045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06" name="Line 2087">
          <a:extLst>
            <a:ext uri="{FF2B5EF4-FFF2-40B4-BE49-F238E27FC236}">
              <a16:creationId xmlns:a16="http://schemas.microsoft.com/office/drawing/2014/main" id="{00000000-0008-0000-0C00-000046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07" name="Line 2090">
          <a:extLst>
            <a:ext uri="{FF2B5EF4-FFF2-40B4-BE49-F238E27FC236}">
              <a16:creationId xmlns:a16="http://schemas.microsoft.com/office/drawing/2014/main" id="{00000000-0008-0000-0C00-000047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08" name="Line 2091">
          <a:extLst>
            <a:ext uri="{FF2B5EF4-FFF2-40B4-BE49-F238E27FC236}">
              <a16:creationId xmlns:a16="http://schemas.microsoft.com/office/drawing/2014/main" id="{00000000-0008-0000-0C00-000048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09" name="Line 2093">
          <a:extLst>
            <a:ext uri="{FF2B5EF4-FFF2-40B4-BE49-F238E27FC236}">
              <a16:creationId xmlns:a16="http://schemas.microsoft.com/office/drawing/2014/main" id="{00000000-0008-0000-0C00-000049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10" name="Line 2094">
          <a:extLst>
            <a:ext uri="{FF2B5EF4-FFF2-40B4-BE49-F238E27FC236}">
              <a16:creationId xmlns:a16="http://schemas.microsoft.com/office/drawing/2014/main" id="{00000000-0008-0000-0C00-00004A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11" name="Line 2096">
          <a:extLst>
            <a:ext uri="{FF2B5EF4-FFF2-40B4-BE49-F238E27FC236}">
              <a16:creationId xmlns:a16="http://schemas.microsoft.com/office/drawing/2014/main" id="{00000000-0008-0000-0C00-00004B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12" name="Line 2097">
          <a:extLst>
            <a:ext uri="{FF2B5EF4-FFF2-40B4-BE49-F238E27FC236}">
              <a16:creationId xmlns:a16="http://schemas.microsoft.com/office/drawing/2014/main" id="{00000000-0008-0000-0C00-00004C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822" name="Rectangle 2098">
          <a:extLst>
            <a:ext uri="{FF2B5EF4-FFF2-40B4-BE49-F238E27FC236}">
              <a16:creationId xmlns:a16="http://schemas.microsoft.com/office/drawing/2014/main" id="{00000000-0008-0000-0C00-000056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14" name="Line 2099">
          <a:extLst>
            <a:ext uri="{FF2B5EF4-FFF2-40B4-BE49-F238E27FC236}">
              <a16:creationId xmlns:a16="http://schemas.microsoft.com/office/drawing/2014/main" id="{00000000-0008-0000-0C00-00004E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15" name="Line 2100">
          <a:extLst>
            <a:ext uri="{FF2B5EF4-FFF2-40B4-BE49-F238E27FC236}">
              <a16:creationId xmlns:a16="http://schemas.microsoft.com/office/drawing/2014/main" id="{00000000-0008-0000-0C00-00004F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16" name="Line 2102">
          <a:extLst>
            <a:ext uri="{FF2B5EF4-FFF2-40B4-BE49-F238E27FC236}">
              <a16:creationId xmlns:a16="http://schemas.microsoft.com/office/drawing/2014/main" id="{00000000-0008-0000-0C00-000050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17" name="Line 2103">
          <a:extLst>
            <a:ext uri="{FF2B5EF4-FFF2-40B4-BE49-F238E27FC236}">
              <a16:creationId xmlns:a16="http://schemas.microsoft.com/office/drawing/2014/main" id="{00000000-0008-0000-0C00-000051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18" name="Line 2106">
          <a:extLst>
            <a:ext uri="{FF2B5EF4-FFF2-40B4-BE49-F238E27FC236}">
              <a16:creationId xmlns:a16="http://schemas.microsoft.com/office/drawing/2014/main" id="{00000000-0008-0000-0C00-000052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19" name="Line 2107">
          <a:extLst>
            <a:ext uri="{FF2B5EF4-FFF2-40B4-BE49-F238E27FC236}">
              <a16:creationId xmlns:a16="http://schemas.microsoft.com/office/drawing/2014/main" id="{00000000-0008-0000-0C00-000053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20" name="Line 2109">
          <a:extLst>
            <a:ext uri="{FF2B5EF4-FFF2-40B4-BE49-F238E27FC236}">
              <a16:creationId xmlns:a16="http://schemas.microsoft.com/office/drawing/2014/main" id="{00000000-0008-0000-0C00-000054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21" name="Line 2110">
          <a:extLst>
            <a:ext uri="{FF2B5EF4-FFF2-40B4-BE49-F238E27FC236}">
              <a16:creationId xmlns:a16="http://schemas.microsoft.com/office/drawing/2014/main" id="{00000000-0008-0000-0C00-000055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22" name="Line 2112">
          <a:extLst>
            <a:ext uri="{FF2B5EF4-FFF2-40B4-BE49-F238E27FC236}">
              <a16:creationId xmlns:a16="http://schemas.microsoft.com/office/drawing/2014/main" id="{00000000-0008-0000-0C00-000056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23" name="Line 2113">
          <a:extLst>
            <a:ext uri="{FF2B5EF4-FFF2-40B4-BE49-F238E27FC236}">
              <a16:creationId xmlns:a16="http://schemas.microsoft.com/office/drawing/2014/main" id="{00000000-0008-0000-0C00-000057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833" name="Rectangle 2114">
          <a:extLst>
            <a:ext uri="{FF2B5EF4-FFF2-40B4-BE49-F238E27FC236}">
              <a16:creationId xmlns:a16="http://schemas.microsoft.com/office/drawing/2014/main" id="{00000000-0008-0000-0C00-000061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25" name="Line 2115">
          <a:extLst>
            <a:ext uri="{FF2B5EF4-FFF2-40B4-BE49-F238E27FC236}">
              <a16:creationId xmlns:a16="http://schemas.microsoft.com/office/drawing/2014/main" id="{00000000-0008-0000-0C00-000059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26" name="Line 2116">
          <a:extLst>
            <a:ext uri="{FF2B5EF4-FFF2-40B4-BE49-F238E27FC236}">
              <a16:creationId xmlns:a16="http://schemas.microsoft.com/office/drawing/2014/main" id="{00000000-0008-0000-0C00-00005A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27" name="Line 2118">
          <a:extLst>
            <a:ext uri="{FF2B5EF4-FFF2-40B4-BE49-F238E27FC236}">
              <a16:creationId xmlns:a16="http://schemas.microsoft.com/office/drawing/2014/main" id="{00000000-0008-0000-0C00-00005B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28" name="Line 2119">
          <a:extLst>
            <a:ext uri="{FF2B5EF4-FFF2-40B4-BE49-F238E27FC236}">
              <a16:creationId xmlns:a16="http://schemas.microsoft.com/office/drawing/2014/main" id="{00000000-0008-0000-0C00-00005C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29" name="Line 2122">
          <a:extLst>
            <a:ext uri="{FF2B5EF4-FFF2-40B4-BE49-F238E27FC236}">
              <a16:creationId xmlns:a16="http://schemas.microsoft.com/office/drawing/2014/main" id="{00000000-0008-0000-0C00-00005D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30" name="Line 2123">
          <a:extLst>
            <a:ext uri="{FF2B5EF4-FFF2-40B4-BE49-F238E27FC236}">
              <a16:creationId xmlns:a16="http://schemas.microsoft.com/office/drawing/2014/main" id="{00000000-0008-0000-0C00-00005E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31" name="Line 2125">
          <a:extLst>
            <a:ext uri="{FF2B5EF4-FFF2-40B4-BE49-F238E27FC236}">
              <a16:creationId xmlns:a16="http://schemas.microsoft.com/office/drawing/2014/main" id="{00000000-0008-0000-0C00-00005F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32" name="Line 2126">
          <a:extLst>
            <a:ext uri="{FF2B5EF4-FFF2-40B4-BE49-F238E27FC236}">
              <a16:creationId xmlns:a16="http://schemas.microsoft.com/office/drawing/2014/main" id="{00000000-0008-0000-0C00-000060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33" name="Line 2128">
          <a:extLst>
            <a:ext uri="{FF2B5EF4-FFF2-40B4-BE49-F238E27FC236}">
              <a16:creationId xmlns:a16="http://schemas.microsoft.com/office/drawing/2014/main" id="{00000000-0008-0000-0C00-000061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34" name="Line 2129">
          <a:extLst>
            <a:ext uri="{FF2B5EF4-FFF2-40B4-BE49-F238E27FC236}">
              <a16:creationId xmlns:a16="http://schemas.microsoft.com/office/drawing/2014/main" id="{00000000-0008-0000-0C00-000062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844" name="Rectangle 2130">
          <a:extLst>
            <a:ext uri="{FF2B5EF4-FFF2-40B4-BE49-F238E27FC236}">
              <a16:creationId xmlns:a16="http://schemas.microsoft.com/office/drawing/2014/main" id="{00000000-0008-0000-0C00-00006C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36" name="Line 2131">
          <a:extLst>
            <a:ext uri="{FF2B5EF4-FFF2-40B4-BE49-F238E27FC236}">
              <a16:creationId xmlns:a16="http://schemas.microsoft.com/office/drawing/2014/main" id="{00000000-0008-0000-0C00-000064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37" name="Line 2132">
          <a:extLst>
            <a:ext uri="{FF2B5EF4-FFF2-40B4-BE49-F238E27FC236}">
              <a16:creationId xmlns:a16="http://schemas.microsoft.com/office/drawing/2014/main" id="{00000000-0008-0000-0C00-000065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38" name="Line 2134">
          <a:extLst>
            <a:ext uri="{FF2B5EF4-FFF2-40B4-BE49-F238E27FC236}">
              <a16:creationId xmlns:a16="http://schemas.microsoft.com/office/drawing/2014/main" id="{00000000-0008-0000-0C00-000066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39" name="Line 2135">
          <a:extLst>
            <a:ext uri="{FF2B5EF4-FFF2-40B4-BE49-F238E27FC236}">
              <a16:creationId xmlns:a16="http://schemas.microsoft.com/office/drawing/2014/main" id="{00000000-0008-0000-0C00-000067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40" name="Line 2138">
          <a:extLst>
            <a:ext uri="{FF2B5EF4-FFF2-40B4-BE49-F238E27FC236}">
              <a16:creationId xmlns:a16="http://schemas.microsoft.com/office/drawing/2014/main" id="{00000000-0008-0000-0C00-000068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41" name="Line 2139">
          <a:extLst>
            <a:ext uri="{FF2B5EF4-FFF2-40B4-BE49-F238E27FC236}">
              <a16:creationId xmlns:a16="http://schemas.microsoft.com/office/drawing/2014/main" id="{00000000-0008-0000-0C00-000069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42" name="Line 2141">
          <a:extLst>
            <a:ext uri="{FF2B5EF4-FFF2-40B4-BE49-F238E27FC236}">
              <a16:creationId xmlns:a16="http://schemas.microsoft.com/office/drawing/2014/main" id="{00000000-0008-0000-0C00-00006A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43" name="Line 2142">
          <a:extLst>
            <a:ext uri="{FF2B5EF4-FFF2-40B4-BE49-F238E27FC236}">
              <a16:creationId xmlns:a16="http://schemas.microsoft.com/office/drawing/2014/main" id="{00000000-0008-0000-0C00-00006B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44" name="Line 2144">
          <a:extLst>
            <a:ext uri="{FF2B5EF4-FFF2-40B4-BE49-F238E27FC236}">
              <a16:creationId xmlns:a16="http://schemas.microsoft.com/office/drawing/2014/main" id="{00000000-0008-0000-0C00-00006C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45" name="Line 2145">
          <a:extLst>
            <a:ext uri="{FF2B5EF4-FFF2-40B4-BE49-F238E27FC236}">
              <a16:creationId xmlns:a16="http://schemas.microsoft.com/office/drawing/2014/main" id="{00000000-0008-0000-0C00-00006D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855" name="Rectangle 2146">
          <a:extLst>
            <a:ext uri="{FF2B5EF4-FFF2-40B4-BE49-F238E27FC236}">
              <a16:creationId xmlns:a16="http://schemas.microsoft.com/office/drawing/2014/main" id="{00000000-0008-0000-0C00-000077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47" name="Line 2147">
          <a:extLst>
            <a:ext uri="{FF2B5EF4-FFF2-40B4-BE49-F238E27FC236}">
              <a16:creationId xmlns:a16="http://schemas.microsoft.com/office/drawing/2014/main" id="{00000000-0008-0000-0C00-00006F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48" name="Line 2148">
          <a:extLst>
            <a:ext uri="{FF2B5EF4-FFF2-40B4-BE49-F238E27FC236}">
              <a16:creationId xmlns:a16="http://schemas.microsoft.com/office/drawing/2014/main" id="{00000000-0008-0000-0C00-000070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49" name="Line 2150">
          <a:extLst>
            <a:ext uri="{FF2B5EF4-FFF2-40B4-BE49-F238E27FC236}">
              <a16:creationId xmlns:a16="http://schemas.microsoft.com/office/drawing/2014/main" id="{00000000-0008-0000-0C00-000071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50" name="Line 2151">
          <a:extLst>
            <a:ext uri="{FF2B5EF4-FFF2-40B4-BE49-F238E27FC236}">
              <a16:creationId xmlns:a16="http://schemas.microsoft.com/office/drawing/2014/main" id="{00000000-0008-0000-0C00-000072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51" name="Line 2154">
          <a:extLst>
            <a:ext uri="{FF2B5EF4-FFF2-40B4-BE49-F238E27FC236}">
              <a16:creationId xmlns:a16="http://schemas.microsoft.com/office/drawing/2014/main" id="{00000000-0008-0000-0C00-000073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52" name="Line 2155">
          <a:extLst>
            <a:ext uri="{FF2B5EF4-FFF2-40B4-BE49-F238E27FC236}">
              <a16:creationId xmlns:a16="http://schemas.microsoft.com/office/drawing/2014/main" id="{00000000-0008-0000-0C00-000074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53" name="Line 2157">
          <a:extLst>
            <a:ext uri="{FF2B5EF4-FFF2-40B4-BE49-F238E27FC236}">
              <a16:creationId xmlns:a16="http://schemas.microsoft.com/office/drawing/2014/main" id="{00000000-0008-0000-0C00-000075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54" name="Line 2158">
          <a:extLst>
            <a:ext uri="{FF2B5EF4-FFF2-40B4-BE49-F238E27FC236}">
              <a16:creationId xmlns:a16="http://schemas.microsoft.com/office/drawing/2014/main" id="{00000000-0008-0000-0C00-000076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55" name="Line 2160">
          <a:extLst>
            <a:ext uri="{FF2B5EF4-FFF2-40B4-BE49-F238E27FC236}">
              <a16:creationId xmlns:a16="http://schemas.microsoft.com/office/drawing/2014/main" id="{00000000-0008-0000-0C00-000077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56" name="Line 2161">
          <a:extLst>
            <a:ext uri="{FF2B5EF4-FFF2-40B4-BE49-F238E27FC236}">
              <a16:creationId xmlns:a16="http://schemas.microsoft.com/office/drawing/2014/main" id="{00000000-0008-0000-0C00-000078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866" name="Rectangle 2162">
          <a:extLst>
            <a:ext uri="{FF2B5EF4-FFF2-40B4-BE49-F238E27FC236}">
              <a16:creationId xmlns:a16="http://schemas.microsoft.com/office/drawing/2014/main" id="{00000000-0008-0000-0C00-000082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58" name="Line 2163">
          <a:extLst>
            <a:ext uri="{FF2B5EF4-FFF2-40B4-BE49-F238E27FC236}">
              <a16:creationId xmlns:a16="http://schemas.microsoft.com/office/drawing/2014/main" id="{00000000-0008-0000-0C00-00007A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59" name="Line 2164">
          <a:extLst>
            <a:ext uri="{FF2B5EF4-FFF2-40B4-BE49-F238E27FC236}">
              <a16:creationId xmlns:a16="http://schemas.microsoft.com/office/drawing/2014/main" id="{00000000-0008-0000-0C00-00007B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60" name="Line 2166">
          <a:extLst>
            <a:ext uri="{FF2B5EF4-FFF2-40B4-BE49-F238E27FC236}">
              <a16:creationId xmlns:a16="http://schemas.microsoft.com/office/drawing/2014/main" id="{00000000-0008-0000-0C00-00007C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61" name="Line 2167">
          <a:extLst>
            <a:ext uri="{FF2B5EF4-FFF2-40B4-BE49-F238E27FC236}">
              <a16:creationId xmlns:a16="http://schemas.microsoft.com/office/drawing/2014/main" id="{00000000-0008-0000-0C00-00007D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62" name="Line 2170">
          <a:extLst>
            <a:ext uri="{FF2B5EF4-FFF2-40B4-BE49-F238E27FC236}">
              <a16:creationId xmlns:a16="http://schemas.microsoft.com/office/drawing/2014/main" id="{00000000-0008-0000-0C00-00007E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63" name="Line 2171">
          <a:extLst>
            <a:ext uri="{FF2B5EF4-FFF2-40B4-BE49-F238E27FC236}">
              <a16:creationId xmlns:a16="http://schemas.microsoft.com/office/drawing/2014/main" id="{00000000-0008-0000-0C00-00007F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64" name="Line 2173">
          <a:extLst>
            <a:ext uri="{FF2B5EF4-FFF2-40B4-BE49-F238E27FC236}">
              <a16:creationId xmlns:a16="http://schemas.microsoft.com/office/drawing/2014/main" id="{00000000-0008-0000-0C00-000080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65" name="Line 2174">
          <a:extLst>
            <a:ext uri="{FF2B5EF4-FFF2-40B4-BE49-F238E27FC236}">
              <a16:creationId xmlns:a16="http://schemas.microsoft.com/office/drawing/2014/main" id="{00000000-0008-0000-0C00-000081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66" name="Line 2176">
          <a:extLst>
            <a:ext uri="{FF2B5EF4-FFF2-40B4-BE49-F238E27FC236}">
              <a16:creationId xmlns:a16="http://schemas.microsoft.com/office/drawing/2014/main" id="{00000000-0008-0000-0C00-000082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67" name="Line 2177">
          <a:extLst>
            <a:ext uri="{FF2B5EF4-FFF2-40B4-BE49-F238E27FC236}">
              <a16:creationId xmlns:a16="http://schemas.microsoft.com/office/drawing/2014/main" id="{00000000-0008-0000-0C00-000083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877" name="Rectangle 2178">
          <a:extLst>
            <a:ext uri="{FF2B5EF4-FFF2-40B4-BE49-F238E27FC236}">
              <a16:creationId xmlns:a16="http://schemas.microsoft.com/office/drawing/2014/main" id="{00000000-0008-0000-0C00-00008D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69" name="Line 2179">
          <a:extLst>
            <a:ext uri="{FF2B5EF4-FFF2-40B4-BE49-F238E27FC236}">
              <a16:creationId xmlns:a16="http://schemas.microsoft.com/office/drawing/2014/main" id="{00000000-0008-0000-0C00-000085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70" name="Line 2180">
          <a:extLst>
            <a:ext uri="{FF2B5EF4-FFF2-40B4-BE49-F238E27FC236}">
              <a16:creationId xmlns:a16="http://schemas.microsoft.com/office/drawing/2014/main" id="{00000000-0008-0000-0C00-000086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71" name="Line 2182">
          <a:extLst>
            <a:ext uri="{FF2B5EF4-FFF2-40B4-BE49-F238E27FC236}">
              <a16:creationId xmlns:a16="http://schemas.microsoft.com/office/drawing/2014/main" id="{00000000-0008-0000-0C00-000087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72" name="Line 2183">
          <a:extLst>
            <a:ext uri="{FF2B5EF4-FFF2-40B4-BE49-F238E27FC236}">
              <a16:creationId xmlns:a16="http://schemas.microsoft.com/office/drawing/2014/main" id="{00000000-0008-0000-0C00-000088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73" name="Line 2186">
          <a:extLst>
            <a:ext uri="{FF2B5EF4-FFF2-40B4-BE49-F238E27FC236}">
              <a16:creationId xmlns:a16="http://schemas.microsoft.com/office/drawing/2014/main" id="{00000000-0008-0000-0C00-000089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74" name="Line 2187">
          <a:extLst>
            <a:ext uri="{FF2B5EF4-FFF2-40B4-BE49-F238E27FC236}">
              <a16:creationId xmlns:a16="http://schemas.microsoft.com/office/drawing/2014/main" id="{00000000-0008-0000-0C00-00008A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75" name="Line 2189">
          <a:extLst>
            <a:ext uri="{FF2B5EF4-FFF2-40B4-BE49-F238E27FC236}">
              <a16:creationId xmlns:a16="http://schemas.microsoft.com/office/drawing/2014/main" id="{00000000-0008-0000-0C00-00008B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76" name="Line 2190">
          <a:extLst>
            <a:ext uri="{FF2B5EF4-FFF2-40B4-BE49-F238E27FC236}">
              <a16:creationId xmlns:a16="http://schemas.microsoft.com/office/drawing/2014/main" id="{00000000-0008-0000-0C00-00008C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77" name="Line 2192">
          <a:extLst>
            <a:ext uri="{FF2B5EF4-FFF2-40B4-BE49-F238E27FC236}">
              <a16:creationId xmlns:a16="http://schemas.microsoft.com/office/drawing/2014/main" id="{00000000-0008-0000-0C00-00008D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78" name="Line 2193">
          <a:extLst>
            <a:ext uri="{FF2B5EF4-FFF2-40B4-BE49-F238E27FC236}">
              <a16:creationId xmlns:a16="http://schemas.microsoft.com/office/drawing/2014/main" id="{00000000-0008-0000-0C00-00008E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888" name="Rectangle 2194">
          <a:extLst>
            <a:ext uri="{FF2B5EF4-FFF2-40B4-BE49-F238E27FC236}">
              <a16:creationId xmlns:a16="http://schemas.microsoft.com/office/drawing/2014/main" id="{00000000-0008-0000-0C00-000098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80" name="Line 2195">
          <a:extLst>
            <a:ext uri="{FF2B5EF4-FFF2-40B4-BE49-F238E27FC236}">
              <a16:creationId xmlns:a16="http://schemas.microsoft.com/office/drawing/2014/main" id="{00000000-0008-0000-0C00-000090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81" name="Line 2196">
          <a:extLst>
            <a:ext uri="{FF2B5EF4-FFF2-40B4-BE49-F238E27FC236}">
              <a16:creationId xmlns:a16="http://schemas.microsoft.com/office/drawing/2014/main" id="{00000000-0008-0000-0C00-000091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82" name="Line 2198">
          <a:extLst>
            <a:ext uri="{FF2B5EF4-FFF2-40B4-BE49-F238E27FC236}">
              <a16:creationId xmlns:a16="http://schemas.microsoft.com/office/drawing/2014/main" id="{00000000-0008-0000-0C00-000092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83" name="Line 2199">
          <a:extLst>
            <a:ext uri="{FF2B5EF4-FFF2-40B4-BE49-F238E27FC236}">
              <a16:creationId xmlns:a16="http://schemas.microsoft.com/office/drawing/2014/main" id="{00000000-0008-0000-0C00-000093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84" name="Line 2202">
          <a:extLst>
            <a:ext uri="{FF2B5EF4-FFF2-40B4-BE49-F238E27FC236}">
              <a16:creationId xmlns:a16="http://schemas.microsoft.com/office/drawing/2014/main" id="{00000000-0008-0000-0C00-000094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85" name="Line 2203">
          <a:extLst>
            <a:ext uri="{FF2B5EF4-FFF2-40B4-BE49-F238E27FC236}">
              <a16:creationId xmlns:a16="http://schemas.microsoft.com/office/drawing/2014/main" id="{00000000-0008-0000-0C00-000095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86" name="Line 2205">
          <a:extLst>
            <a:ext uri="{FF2B5EF4-FFF2-40B4-BE49-F238E27FC236}">
              <a16:creationId xmlns:a16="http://schemas.microsoft.com/office/drawing/2014/main" id="{00000000-0008-0000-0C00-000096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87" name="Line 2206">
          <a:extLst>
            <a:ext uri="{FF2B5EF4-FFF2-40B4-BE49-F238E27FC236}">
              <a16:creationId xmlns:a16="http://schemas.microsoft.com/office/drawing/2014/main" id="{00000000-0008-0000-0C00-000097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88" name="Line 2208">
          <a:extLst>
            <a:ext uri="{FF2B5EF4-FFF2-40B4-BE49-F238E27FC236}">
              <a16:creationId xmlns:a16="http://schemas.microsoft.com/office/drawing/2014/main" id="{00000000-0008-0000-0C00-000098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89" name="Line 2209">
          <a:extLst>
            <a:ext uri="{FF2B5EF4-FFF2-40B4-BE49-F238E27FC236}">
              <a16:creationId xmlns:a16="http://schemas.microsoft.com/office/drawing/2014/main" id="{00000000-0008-0000-0C00-000099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899" name="Rectangle 2210">
          <a:extLst>
            <a:ext uri="{FF2B5EF4-FFF2-40B4-BE49-F238E27FC236}">
              <a16:creationId xmlns:a16="http://schemas.microsoft.com/office/drawing/2014/main" id="{00000000-0008-0000-0C00-0000A3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91" name="Line 2211">
          <a:extLst>
            <a:ext uri="{FF2B5EF4-FFF2-40B4-BE49-F238E27FC236}">
              <a16:creationId xmlns:a16="http://schemas.microsoft.com/office/drawing/2014/main" id="{00000000-0008-0000-0C00-00009B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92" name="Line 2212">
          <a:extLst>
            <a:ext uri="{FF2B5EF4-FFF2-40B4-BE49-F238E27FC236}">
              <a16:creationId xmlns:a16="http://schemas.microsoft.com/office/drawing/2014/main" id="{00000000-0008-0000-0C00-00009C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93" name="Line 2214">
          <a:extLst>
            <a:ext uri="{FF2B5EF4-FFF2-40B4-BE49-F238E27FC236}">
              <a16:creationId xmlns:a16="http://schemas.microsoft.com/office/drawing/2014/main" id="{00000000-0008-0000-0C00-00009D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94" name="Line 2215">
          <a:extLst>
            <a:ext uri="{FF2B5EF4-FFF2-40B4-BE49-F238E27FC236}">
              <a16:creationId xmlns:a16="http://schemas.microsoft.com/office/drawing/2014/main" id="{00000000-0008-0000-0C00-00009E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95" name="Line 2218">
          <a:extLst>
            <a:ext uri="{FF2B5EF4-FFF2-40B4-BE49-F238E27FC236}">
              <a16:creationId xmlns:a16="http://schemas.microsoft.com/office/drawing/2014/main" id="{00000000-0008-0000-0C00-00009F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96" name="Line 2219">
          <a:extLst>
            <a:ext uri="{FF2B5EF4-FFF2-40B4-BE49-F238E27FC236}">
              <a16:creationId xmlns:a16="http://schemas.microsoft.com/office/drawing/2014/main" id="{00000000-0008-0000-0C00-0000A0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97" name="Line 2221">
          <a:extLst>
            <a:ext uri="{FF2B5EF4-FFF2-40B4-BE49-F238E27FC236}">
              <a16:creationId xmlns:a16="http://schemas.microsoft.com/office/drawing/2014/main" id="{00000000-0008-0000-0C00-0000A1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98" name="Line 2222">
          <a:extLst>
            <a:ext uri="{FF2B5EF4-FFF2-40B4-BE49-F238E27FC236}">
              <a16:creationId xmlns:a16="http://schemas.microsoft.com/office/drawing/2014/main" id="{00000000-0008-0000-0C00-0000A2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899" name="Line 2224">
          <a:extLst>
            <a:ext uri="{FF2B5EF4-FFF2-40B4-BE49-F238E27FC236}">
              <a16:creationId xmlns:a16="http://schemas.microsoft.com/office/drawing/2014/main" id="{00000000-0008-0000-0C00-0000A3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00" name="Line 2225">
          <a:extLst>
            <a:ext uri="{FF2B5EF4-FFF2-40B4-BE49-F238E27FC236}">
              <a16:creationId xmlns:a16="http://schemas.microsoft.com/office/drawing/2014/main" id="{00000000-0008-0000-0C00-0000A4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910" name="Rectangle 2226">
          <a:extLst>
            <a:ext uri="{FF2B5EF4-FFF2-40B4-BE49-F238E27FC236}">
              <a16:creationId xmlns:a16="http://schemas.microsoft.com/office/drawing/2014/main" id="{00000000-0008-0000-0C00-0000AE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02" name="Line 2227">
          <a:extLst>
            <a:ext uri="{FF2B5EF4-FFF2-40B4-BE49-F238E27FC236}">
              <a16:creationId xmlns:a16="http://schemas.microsoft.com/office/drawing/2014/main" id="{00000000-0008-0000-0C00-0000A6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03" name="Line 2228">
          <a:extLst>
            <a:ext uri="{FF2B5EF4-FFF2-40B4-BE49-F238E27FC236}">
              <a16:creationId xmlns:a16="http://schemas.microsoft.com/office/drawing/2014/main" id="{00000000-0008-0000-0C00-0000A7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04" name="Line 2230">
          <a:extLst>
            <a:ext uri="{FF2B5EF4-FFF2-40B4-BE49-F238E27FC236}">
              <a16:creationId xmlns:a16="http://schemas.microsoft.com/office/drawing/2014/main" id="{00000000-0008-0000-0C00-0000A8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05" name="Line 2231">
          <a:extLst>
            <a:ext uri="{FF2B5EF4-FFF2-40B4-BE49-F238E27FC236}">
              <a16:creationId xmlns:a16="http://schemas.microsoft.com/office/drawing/2014/main" id="{00000000-0008-0000-0C00-0000A9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06" name="Line 2234">
          <a:extLst>
            <a:ext uri="{FF2B5EF4-FFF2-40B4-BE49-F238E27FC236}">
              <a16:creationId xmlns:a16="http://schemas.microsoft.com/office/drawing/2014/main" id="{00000000-0008-0000-0C00-0000AA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07" name="Line 2235">
          <a:extLst>
            <a:ext uri="{FF2B5EF4-FFF2-40B4-BE49-F238E27FC236}">
              <a16:creationId xmlns:a16="http://schemas.microsoft.com/office/drawing/2014/main" id="{00000000-0008-0000-0C00-0000AB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08" name="Line 2237">
          <a:extLst>
            <a:ext uri="{FF2B5EF4-FFF2-40B4-BE49-F238E27FC236}">
              <a16:creationId xmlns:a16="http://schemas.microsoft.com/office/drawing/2014/main" id="{00000000-0008-0000-0C00-0000AC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09" name="Line 2238">
          <a:extLst>
            <a:ext uri="{FF2B5EF4-FFF2-40B4-BE49-F238E27FC236}">
              <a16:creationId xmlns:a16="http://schemas.microsoft.com/office/drawing/2014/main" id="{00000000-0008-0000-0C00-0000AD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10" name="Line 2240">
          <a:extLst>
            <a:ext uri="{FF2B5EF4-FFF2-40B4-BE49-F238E27FC236}">
              <a16:creationId xmlns:a16="http://schemas.microsoft.com/office/drawing/2014/main" id="{00000000-0008-0000-0C00-0000AE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11" name="Line 2241">
          <a:extLst>
            <a:ext uri="{FF2B5EF4-FFF2-40B4-BE49-F238E27FC236}">
              <a16:creationId xmlns:a16="http://schemas.microsoft.com/office/drawing/2014/main" id="{00000000-0008-0000-0C00-0000AF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921" name="Rectangle 2242">
          <a:extLst>
            <a:ext uri="{FF2B5EF4-FFF2-40B4-BE49-F238E27FC236}">
              <a16:creationId xmlns:a16="http://schemas.microsoft.com/office/drawing/2014/main" id="{00000000-0008-0000-0C00-0000B9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13" name="Line 2243">
          <a:extLst>
            <a:ext uri="{FF2B5EF4-FFF2-40B4-BE49-F238E27FC236}">
              <a16:creationId xmlns:a16="http://schemas.microsoft.com/office/drawing/2014/main" id="{00000000-0008-0000-0C00-0000B1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14" name="Line 2244">
          <a:extLst>
            <a:ext uri="{FF2B5EF4-FFF2-40B4-BE49-F238E27FC236}">
              <a16:creationId xmlns:a16="http://schemas.microsoft.com/office/drawing/2014/main" id="{00000000-0008-0000-0C00-0000B2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15" name="Line 2246">
          <a:extLst>
            <a:ext uri="{FF2B5EF4-FFF2-40B4-BE49-F238E27FC236}">
              <a16:creationId xmlns:a16="http://schemas.microsoft.com/office/drawing/2014/main" id="{00000000-0008-0000-0C00-0000B3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16" name="Line 2247">
          <a:extLst>
            <a:ext uri="{FF2B5EF4-FFF2-40B4-BE49-F238E27FC236}">
              <a16:creationId xmlns:a16="http://schemas.microsoft.com/office/drawing/2014/main" id="{00000000-0008-0000-0C00-0000B4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17" name="Line 2250">
          <a:extLst>
            <a:ext uri="{FF2B5EF4-FFF2-40B4-BE49-F238E27FC236}">
              <a16:creationId xmlns:a16="http://schemas.microsoft.com/office/drawing/2014/main" id="{00000000-0008-0000-0C00-0000B5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18" name="Line 2251">
          <a:extLst>
            <a:ext uri="{FF2B5EF4-FFF2-40B4-BE49-F238E27FC236}">
              <a16:creationId xmlns:a16="http://schemas.microsoft.com/office/drawing/2014/main" id="{00000000-0008-0000-0C00-0000B6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19" name="Line 2253">
          <a:extLst>
            <a:ext uri="{FF2B5EF4-FFF2-40B4-BE49-F238E27FC236}">
              <a16:creationId xmlns:a16="http://schemas.microsoft.com/office/drawing/2014/main" id="{00000000-0008-0000-0C00-0000B7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20" name="Line 2254">
          <a:extLst>
            <a:ext uri="{FF2B5EF4-FFF2-40B4-BE49-F238E27FC236}">
              <a16:creationId xmlns:a16="http://schemas.microsoft.com/office/drawing/2014/main" id="{00000000-0008-0000-0C00-0000B8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21" name="Line 2256">
          <a:extLst>
            <a:ext uri="{FF2B5EF4-FFF2-40B4-BE49-F238E27FC236}">
              <a16:creationId xmlns:a16="http://schemas.microsoft.com/office/drawing/2014/main" id="{00000000-0008-0000-0C00-0000B9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22" name="Line 2257">
          <a:extLst>
            <a:ext uri="{FF2B5EF4-FFF2-40B4-BE49-F238E27FC236}">
              <a16:creationId xmlns:a16="http://schemas.microsoft.com/office/drawing/2014/main" id="{00000000-0008-0000-0C00-0000BA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932" name="Rectangle 2258">
          <a:extLst>
            <a:ext uri="{FF2B5EF4-FFF2-40B4-BE49-F238E27FC236}">
              <a16:creationId xmlns:a16="http://schemas.microsoft.com/office/drawing/2014/main" id="{00000000-0008-0000-0C00-0000C4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24" name="Line 2259">
          <a:extLst>
            <a:ext uri="{FF2B5EF4-FFF2-40B4-BE49-F238E27FC236}">
              <a16:creationId xmlns:a16="http://schemas.microsoft.com/office/drawing/2014/main" id="{00000000-0008-0000-0C00-0000BC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25" name="Line 2260">
          <a:extLst>
            <a:ext uri="{FF2B5EF4-FFF2-40B4-BE49-F238E27FC236}">
              <a16:creationId xmlns:a16="http://schemas.microsoft.com/office/drawing/2014/main" id="{00000000-0008-0000-0C00-0000BD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26" name="Line 2262">
          <a:extLst>
            <a:ext uri="{FF2B5EF4-FFF2-40B4-BE49-F238E27FC236}">
              <a16:creationId xmlns:a16="http://schemas.microsoft.com/office/drawing/2014/main" id="{00000000-0008-0000-0C00-0000BE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27" name="Line 2263">
          <a:extLst>
            <a:ext uri="{FF2B5EF4-FFF2-40B4-BE49-F238E27FC236}">
              <a16:creationId xmlns:a16="http://schemas.microsoft.com/office/drawing/2014/main" id="{00000000-0008-0000-0C00-0000BF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28" name="Line 2266">
          <a:extLst>
            <a:ext uri="{FF2B5EF4-FFF2-40B4-BE49-F238E27FC236}">
              <a16:creationId xmlns:a16="http://schemas.microsoft.com/office/drawing/2014/main" id="{00000000-0008-0000-0C00-0000C0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29" name="Line 2267">
          <a:extLst>
            <a:ext uri="{FF2B5EF4-FFF2-40B4-BE49-F238E27FC236}">
              <a16:creationId xmlns:a16="http://schemas.microsoft.com/office/drawing/2014/main" id="{00000000-0008-0000-0C00-0000C1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30" name="Line 2269">
          <a:extLst>
            <a:ext uri="{FF2B5EF4-FFF2-40B4-BE49-F238E27FC236}">
              <a16:creationId xmlns:a16="http://schemas.microsoft.com/office/drawing/2014/main" id="{00000000-0008-0000-0C00-0000C2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31" name="Line 2270">
          <a:extLst>
            <a:ext uri="{FF2B5EF4-FFF2-40B4-BE49-F238E27FC236}">
              <a16:creationId xmlns:a16="http://schemas.microsoft.com/office/drawing/2014/main" id="{00000000-0008-0000-0C00-0000C3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32" name="Line 2272">
          <a:extLst>
            <a:ext uri="{FF2B5EF4-FFF2-40B4-BE49-F238E27FC236}">
              <a16:creationId xmlns:a16="http://schemas.microsoft.com/office/drawing/2014/main" id="{00000000-0008-0000-0C00-0000C4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33" name="Line 2273">
          <a:extLst>
            <a:ext uri="{FF2B5EF4-FFF2-40B4-BE49-F238E27FC236}">
              <a16:creationId xmlns:a16="http://schemas.microsoft.com/office/drawing/2014/main" id="{00000000-0008-0000-0C00-0000C5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943" name="Rectangle 2274">
          <a:extLst>
            <a:ext uri="{FF2B5EF4-FFF2-40B4-BE49-F238E27FC236}">
              <a16:creationId xmlns:a16="http://schemas.microsoft.com/office/drawing/2014/main" id="{00000000-0008-0000-0C00-0000CF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35" name="Line 2275">
          <a:extLst>
            <a:ext uri="{FF2B5EF4-FFF2-40B4-BE49-F238E27FC236}">
              <a16:creationId xmlns:a16="http://schemas.microsoft.com/office/drawing/2014/main" id="{00000000-0008-0000-0C00-0000C7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36" name="Line 2276">
          <a:extLst>
            <a:ext uri="{FF2B5EF4-FFF2-40B4-BE49-F238E27FC236}">
              <a16:creationId xmlns:a16="http://schemas.microsoft.com/office/drawing/2014/main" id="{00000000-0008-0000-0C00-0000C8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37" name="Line 2278">
          <a:extLst>
            <a:ext uri="{FF2B5EF4-FFF2-40B4-BE49-F238E27FC236}">
              <a16:creationId xmlns:a16="http://schemas.microsoft.com/office/drawing/2014/main" id="{00000000-0008-0000-0C00-0000C9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38" name="Line 2279">
          <a:extLst>
            <a:ext uri="{FF2B5EF4-FFF2-40B4-BE49-F238E27FC236}">
              <a16:creationId xmlns:a16="http://schemas.microsoft.com/office/drawing/2014/main" id="{00000000-0008-0000-0C00-0000CA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39" name="Line 2282">
          <a:extLst>
            <a:ext uri="{FF2B5EF4-FFF2-40B4-BE49-F238E27FC236}">
              <a16:creationId xmlns:a16="http://schemas.microsoft.com/office/drawing/2014/main" id="{00000000-0008-0000-0C00-0000CB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40" name="Line 2283">
          <a:extLst>
            <a:ext uri="{FF2B5EF4-FFF2-40B4-BE49-F238E27FC236}">
              <a16:creationId xmlns:a16="http://schemas.microsoft.com/office/drawing/2014/main" id="{00000000-0008-0000-0C00-0000CC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41" name="Line 2285">
          <a:extLst>
            <a:ext uri="{FF2B5EF4-FFF2-40B4-BE49-F238E27FC236}">
              <a16:creationId xmlns:a16="http://schemas.microsoft.com/office/drawing/2014/main" id="{00000000-0008-0000-0C00-0000CD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42" name="Line 2286">
          <a:extLst>
            <a:ext uri="{FF2B5EF4-FFF2-40B4-BE49-F238E27FC236}">
              <a16:creationId xmlns:a16="http://schemas.microsoft.com/office/drawing/2014/main" id="{00000000-0008-0000-0C00-0000CE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43" name="Line 2288">
          <a:extLst>
            <a:ext uri="{FF2B5EF4-FFF2-40B4-BE49-F238E27FC236}">
              <a16:creationId xmlns:a16="http://schemas.microsoft.com/office/drawing/2014/main" id="{00000000-0008-0000-0C00-0000CF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44" name="Line 2289">
          <a:extLst>
            <a:ext uri="{FF2B5EF4-FFF2-40B4-BE49-F238E27FC236}">
              <a16:creationId xmlns:a16="http://schemas.microsoft.com/office/drawing/2014/main" id="{00000000-0008-0000-0C00-0000D0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954" name="Rectangle 2290">
          <a:extLst>
            <a:ext uri="{FF2B5EF4-FFF2-40B4-BE49-F238E27FC236}">
              <a16:creationId xmlns:a16="http://schemas.microsoft.com/office/drawing/2014/main" id="{00000000-0008-0000-0C00-0000DA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46" name="Line 2291">
          <a:extLst>
            <a:ext uri="{FF2B5EF4-FFF2-40B4-BE49-F238E27FC236}">
              <a16:creationId xmlns:a16="http://schemas.microsoft.com/office/drawing/2014/main" id="{00000000-0008-0000-0C00-0000D2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47" name="Line 2292">
          <a:extLst>
            <a:ext uri="{FF2B5EF4-FFF2-40B4-BE49-F238E27FC236}">
              <a16:creationId xmlns:a16="http://schemas.microsoft.com/office/drawing/2014/main" id="{00000000-0008-0000-0C00-0000D3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48" name="Line 2294">
          <a:extLst>
            <a:ext uri="{FF2B5EF4-FFF2-40B4-BE49-F238E27FC236}">
              <a16:creationId xmlns:a16="http://schemas.microsoft.com/office/drawing/2014/main" id="{00000000-0008-0000-0C00-0000D4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49" name="Line 2295">
          <a:extLst>
            <a:ext uri="{FF2B5EF4-FFF2-40B4-BE49-F238E27FC236}">
              <a16:creationId xmlns:a16="http://schemas.microsoft.com/office/drawing/2014/main" id="{00000000-0008-0000-0C00-0000D5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50" name="Line 2298">
          <a:extLst>
            <a:ext uri="{FF2B5EF4-FFF2-40B4-BE49-F238E27FC236}">
              <a16:creationId xmlns:a16="http://schemas.microsoft.com/office/drawing/2014/main" id="{00000000-0008-0000-0C00-0000D6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51" name="Line 2299">
          <a:extLst>
            <a:ext uri="{FF2B5EF4-FFF2-40B4-BE49-F238E27FC236}">
              <a16:creationId xmlns:a16="http://schemas.microsoft.com/office/drawing/2014/main" id="{00000000-0008-0000-0C00-0000D7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52" name="Line 2301">
          <a:extLst>
            <a:ext uri="{FF2B5EF4-FFF2-40B4-BE49-F238E27FC236}">
              <a16:creationId xmlns:a16="http://schemas.microsoft.com/office/drawing/2014/main" id="{00000000-0008-0000-0C00-0000D8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53" name="Line 2302">
          <a:extLst>
            <a:ext uri="{FF2B5EF4-FFF2-40B4-BE49-F238E27FC236}">
              <a16:creationId xmlns:a16="http://schemas.microsoft.com/office/drawing/2014/main" id="{00000000-0008-0000-0C00-0000D9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54" name="Line 2304">
          <a:extLst>
            <a:ext uri="{FF2B5EF4-FFF2-40B4-BE49-F238E27FC236}">
              <a16:creationId xmlns:a16="http://schemas.microsoft.com/office/drawing/2014/main" id="{00000000-0008-0000-0C00-0000DA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55" name="Line 2305">
          <a:extLst>
            <a:ext uri="{FF2B5EF4-FFF2-40B4-BE49-F238E27FC236}">
              <a16:creationId xmlns:a16="http://schemas.microsoft.com/office/drawing/2014/main" id="{00000000-0008-0000-0C00-0000DB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965" name="Rectangle 2306">
          <a:extLst>
            <a:ext uri="{FF2B5EF4-FFF2-40B4-BE49-F238E27FC236}">
              <a16:creationId xmlns:a16="http://schemas.microsoft.com/office/drawing/2014/main" id="{00000000-0008-0000-0C00-0000E5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57" name="Line 2307">
          <a:extLst>
            <a:ext uri="{FF2B5EF4-FFF2-40B4-BE49-F238E27FC236}">
              <a16:creationId xmlns:a16="http://schemas.microsoft.com/office/drawing/2014/main" id="{00000000-0008-0000-0C00-0000DD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58" name="Line 2308">
          <a:extLst>
            <a:ext uri="{FF2B5EF4-FFF2-40B4-BE49-F238E27FC236}">
              <a16:creationId xmlns:a16="http://schemas.microsoft.com/office/drawing/2014/main" id="{00000000-0008-0000-0C00-0000DE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59" name="Line 2310">
          <a:extLst>
            <a:ext uri="{FF2B5EF4-FFF2-40B4-BE49-F238E27FC236}">
              <a16:creationId xmlns:a16="http://schemas.microsoft.com/office/drawing/2014/main" id="{00000000-0008-0000-0C00-0000DF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60" name="Line 2311">
          <a:extLst>
            <a:ext uri="{FF2B5EF4-FFF2-40B4-BE49-F238E27FC236}">
              <a16:creationId xmlns:a16="http://schemas.microsoft.com/office/drawing/2014/main" id="{00000000-0008-0000-0C00-0000E0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61" name="Line 2314">
          <a:extLst>
            <a:ext uri="{FF2B5EF4-FFF2-40B4-BE49-F238E27FC236}">
              <a16:creationId xmlns:a16="http://schemas.microsoft.com/office/drawing/2014/main" id="{00000000-0008-0000-0C00-0000E1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62" name="Line 2315">
          <a:extLst>
            <a:ext uri="{FF2B5EF4-FFF2-40B4-BE49-F238E27FC236}">
              <a16:creationId xmlns:a16="http://schemas.microsoft.com/office/drawing/2014/main" id="{00000000-0008-0000-0C00-0000E2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63" name="Line 2317">
          <a:extLst>
            <a:ext uri="{FF2B5EF4-FFF2-40B4-BE49-F238E27FC236}">
              <a16:creationId xmlns:a16="http://schemas.microsoft.com/office/drawing/2014/main" id="{00000000-0008-0000-0C00-0000E3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64" name="Line 2318">
          <a:extLst>
            <a:ext uri="{FF2B5EF4-FFF2-40B4-BE49-F238E27FC236}">
              <a16:creationId xmlns:a16="http://schemas.microsoft.com/office/drawing/2014/main" id="{00000000-0008-0000-0C00-0000E4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65" name="Line 2320">
          <a:extLst>
            <a:ext uri="{FF2B5EF4-FFF2-40B4-BE49-F238E27FC236}">
              <a16:creationId xmlns:a16="http://schemas.microsoft.com/office/drawing/2014/main" id="{00000000-0008-0000-0C00-0000E5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66" name="Line 2321">
          <a:extLst>
            <a:ext uri="{FF2B5EF4-FFF2-40B4-BE49-F238E27FC236}">
              <a16:creationId xmlns:a16="http://schemas.microsoft.com/office/drawing/2014/main" id="{00000000-0008-0000-0C00-0000E6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976" name="Rectangle 2322">
          <a:extLst>
            <a:ext uri="{FF2B5EF4-FFF2-40B4-BE49-F238E27FC236}">
              <a16:creationId xmlns:a16="http://schemas.microsoft.com/office/drawing/2014/main" id="{00000000-0008-0000-0C00-0000F0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68" name="Line 2323">
          <a:extLst>
            <a:ext uri="{FF2B5EF4-FFF2-40B4-BE49-F238E27FC236}">
              <a16:creationId xmlns:a16="http://schemas.microsoft.com/office/drawing/2014/main" id="{00000000-0008-0000-0C00-0000E8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69" name="Line 2324">
          <a:extLst>
            <a:ext uri="{FF2B5EF4-FFF2-40B4-BE49-F238E27FC236}">
              <a16:creationId xmlns:a16="http://schemas.microsoft.com/office/drawing/2014/main" id="{00000000-0008-0000-0C00-0000E9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70" name="Line 2326">
          <a:extLst>
            <a:ext uri="{FF2B5EF4-FFF2-40B4-BE49-F238E27FC236}">
              <a16:creationId xmlns:a16="http://schemas.microsoft.com/office/drawing/2014/main" id="{00000000-0008-0000-0C00-0000EA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71" name="Line 2327">
          <a:extLst>
            <a:ext uri="{FF2B5EF4-FFF2-40B4-BE49-F238E27FC236}">
              <a16:creationId xmlns:a16="http://schemas.microsoft.com/office/drawing/2014/main" id="{00000000-0008-0000-0C00-0000EB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72" name="Line 2330">
          <a:extLst>
            <a:ext uri="{FF2B5EF4-FFF2-40B4-BE49-F238E27FC236}">
              <a16:creationId xmlns:a16="http://schemas.microsoft.com/office/drawing/2014/main" id="{00000000-0008-0000-0C00-0000EC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73" name="Line 2331">
          <a:extLst>
            <a:ext uri="{FF2B5EF4-FFF2-40B4-BE49-F238E27FC236}">
              <a16:creationId xmlns:a16="http://schemas.microsoft.com/office/drawing/2014/main" id="{00000000-0008-0000-0C00-0000ED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74" name="Line 2333">
          <a:extLst>
            <a:ext uri="{FF2B5EF4-FFF2-40B4-BE49-F238E27FC236}">
              <a16:creationId xmlns:a16="http://schemas.microsoft.com/office/drawing/2014/main" id="{00000000-0008-0000-0C00-0000EE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75" name="Line 2334">
          <a:extLst>
            <a:ext uri="{FF2B5EF4-FFF2-40B4-BE49-F238E27FC236}">
              <a16:creationId xmlns:a16="http://schemas.microsoft.com/office/drawing/2014/main" id="{00000000-0008-0000-0C00-0000EF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76" name="Line 2336">
          <a:extLst>
            <a:ext uri="{FF2B5EF4-FFF2-40B4-BE49-F238E27FC236}">
              <a16:creationId xmlns:a16="http://schemas.microsoft.com/office/drawing/2014/main" id="{00000000-0008-0000-0C00-0000F0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77" name="Line 2337">
          <a:extLst>
            <a:ext uri="{FF2B5EF4-FFF2-40B4-BE49-F238E27FC236}">
              <a16:creationId xmlns:a16="http://schemas.microsoft.com/office/drawing/2014/main" id="{00000000-0008-0000-0C00-0000F1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987" name="Rectangle 2338">
          <a:extLst>
            <a:ext uri="{FF2B5EF4-FFF2-40B4-BE49-F238E27FC236}">
              <a16:creationId xmlns:a16="http://schemas.microsoft.com/office/drawing/2014/main" id="{00000000-0008-0000-0C00-0000FBCE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79" name="Line 2339">
          <a:extLst>
            <a:ext uri="{FF2B5EF4-FFF2-40B4-BE49-F238E27FC236}">
              <a16:creationId xmlns:a16="http://schemas.microsoft.com/office/drawing/2014/main" id="{00000000-0008-0000-0C00-0000F3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80" name="Line 2340">
          <a:extLst>
            <a:ext uri="{FF2B5EF4-FFF2-40B4-BE49-F238E27FC236}">
              <a16:creationId xmlns:a16="http://schemas.microsoft.com/office/drawing/2014/main" id="{00000000-0008-0000-0C00-0000F4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81" name="Line 2342">
          <a:extLst>
            <a:ext uri="{FF2B5EF4-FFF2-40B4-BE49-F238E27FC236}">
              <a16:creationId xmlns:a16="http://schemas.microsoft.com/office/drawing/2014/main" id="{00000000-0008-0000-0C00-0000F5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82" name="Line 2343">
          <a:extLst>
            <a:ext uri="{FF2B5EF4-FFF2-40B4-BE49-F238E27FC236}">
              <a16:creationId xmlns:a16="http://schemas.microsoft.com/office/drawing/2014/main" id="{00000000-0008-0000-0C00-0000F6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83" name="Line 2346">
          <a:extLst>
            <a:ext uri="{FF2B5EF4-FFF2-40B4-BE49-F238E27FC236}">
              <a16:creationId xmlns:a16="http://schemas.microsoft.com/office/drawing/2014/main" id="{00000000-0008-0000-0C00-0000F7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84" name="Line 2347">
          <a:extLst>
            <a:ext uri="{FF2B5EF4-FFF2-40B4-BE49-F238E27FC236}">
              <a16:creationId xmlns:a16="http://schemas.microsoft.com/office/drawing/2014/main" id="{00000000-0008-0000-0C00-0000F8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85" name="Line 2349">
          <a:extLst>
            <a:ext uri="{FF2B5EF4-FFF2-40B4-BE49-F238E27FC236}">
              <a16:creationId xmlns:a16="http://schemas.microsoft.com/office/drawing/2014/main" id="{00000000-0008-0000-0C00-0000F9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86" name="Line 2350">
          <a:extLst>
            <a:ext uri="{FF2B5EF4-FFF2-40B4-BE49-F238E27FC236}">
              <a16:creationId xmlns:a16="http://schemas.microsoft.com/office/drawing/2014/main" id="{00000000-0008-0000-0C00-0000FA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87" name="Line 2352">
          <a:extLst>
            <a:ext uri="{FF2B5EF4-FFF2-40B4-BE49-F238E27FC236}">
              <a16:creationId xmlns:a16="http://schemas.microsoft.com/office/drawing/2014/main" id="{00000000-0008-0000-0C00-0000FB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88" name="Line 2353">
          <a:extLst>
            <a:ext uri="{FF2B5EF4-FFF2-40B4-BE49-F238E27FC236}">
              <a16:creationId xmlns:a16="http://schemas.microsoft.com/office/drawing/2014/main" id="{00000000-0008-0000-0C00-0000FC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2998" name="Rectangle 2354">
          <a:extLst>
            <a:ext uri="{FF2B5EF4-FFF2-40B4-BE49-F238E27FC236}">
              <a16:creationId xmlns:a16="http://schemas.microsoft.com/office/drawing/2014/main" id="{00000000-0008-0000-0C00-000006CF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90" name="Line 2355">
          <a:extLst>
            <a:ext uri="{FF2B5EF4-FFF2-40B4-BE49-F238E27FC236}">
              <a16:creationId xmlns:a16="http://schemas.microsoft.com/office/drawing/2014/main" id="{00000000-0008-0000-0C00-0000FE78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91" name="Line 2356">
          <a:extLst>
            <a:ext uri="{FF2B5EF4-FFF2-40B4-BE49-F238E27FC236}">
              <a16:creationId xmlns:a16="http://schemas.microsoft.com/office/drawing/2014/main" id="{00000000-0008-0000-0C00-0000FF78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92" name="Line 2358">
          <a:extLst>
            <a:ext uri="{FF2B5EF4-FFF2-40B4-BE49-F238E27FC236}">
              <a16:creationId xmlns:a16="http://schemas.microsoft.com/office/drawing/2014/main" id="{00000000-0008-0000-0C00-000000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93" name="Line 2359">
          <a:extLst>
            <a:ext uri="{FF2B5EF4-FFF2-40B4-BE49-F238E27FC236}">
              <a16:creationId xmlns:a16="http://schemas.microsoft.com/office/drawing/2014/main" id="{00000000-0008-0000-0C00-000001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94" name="Line 2362">
          <a:extLst>
            <a:ext uri="{FF2B5EF4-FFF2-40B4-BE49-F238E27FC236}">
              <a16:creationId xmlns:a16="http://schemas.microsoft.com/office/drawing/2014/main" id="{00000000-0008-0000-0C00-000002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95" name="Line 2363">
          <a:extLst>
            <a:ext uri="{FF2B5EF4-FFF2-40B4-BE49-F238E27FC236}">
              <a16:creationId xmlns:a16="http://schemas.microsoft.com/office/drawing/2014/main" id="{00000000-0008-0000-0C00-000003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96" name="Line 2365">
          <a:extLst>
            <a:ext uri="{FF2B5EF4-FFF2-40B4-BE49-F238E27FC236}">
              <a16:creationId xmlns:a16="http://schemas.microsoft.com/office/drawing/2014/main" id="{00000000-0008-0000-0C00-000004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97" name="Line 2366">
          <a:extLst>
            <a:ext uri="{FF2B5EF4-FFF2-40B4-BE49-F238E27FC236}">
              <a16:creationId xmlns:a16="http://schemas.microsoft.com/office/drawing/2014/main" id="{00000000-0008-0000-0C00-000005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98" name="Line 2368">
          <a:extLst>
            <a:ext uri="{FF2B5EF4-FFF2-40B4-BE49-F238E27FC236}">
              <a16:creationId xmlns:a16="http://schemas.microsoft.com/office/drawing/2014/main" id="{00000000-0008-0000-0C00-000006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0999" name="Line 2369">
          <a:extLst>
            <a:ext uri="{FF2B5EF4-FFF2-40B4-BE49-F238E27FC236}">
              <a16:creationId xmlns:a16="http://schemas.microsoft.com/office/drawing/2014/main" id="{00000000-0008-0000-0C00-000007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3009" name="Rectangle 2370">
          <a:extLst>
            <a:ext uri="{FF2B5EF4-FFF2-40B4-BE49-F238E27FC236}">
              <a16:creationId xmlns:a16="http://schemas.microsoft.com/office/drawing/2014/main" id="{00000000-0008-0000-0C00-000011CF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01" name="Line 2371">
          <a:extLst>
            <a:ext uri="{FF2B5EF4-FFF2-40B4-BE49-F238E27FC236}">
              <a16:creationId xmlns:a16="http://schemas.microsoft.com/office/drawing/2014/main" id="{00000000-0008-0000-0C00-000009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02" name="Line 2372">
          <a:extLst>
            <a:ext uri="{FF2B5EF4-FFF2-40B4-BE49-F238E27FC236}">
              <a16:creationId xmlns:a16="http://schemas.microsoft.com/office/drawing/2014/main" id="{00000000-0008-0000-0C00-00000A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03" name="Line 2374">
          <a:extLst>
            <a:ext uri="{FF2B5EF4-FFF2-40B4-BE49-F238E27FC236}">
              <a16:creationId xmlns:a16="http://schemas.microsoft.com/office/drawing/2014/main" id="{00000000-0008-0000-0C00-00000B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04" name="Line 2375">
          <a:extLst>
            <a:ext uri="{FF2B5EF4-FFF2-40B4-BE49-F238E27FC236}">
              <a16:creationId xmlns:a16="http://schemas.microsoft.com/office/drawing/2014/main" id="{00000000-0008-0000-0C00-00000C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05" name="Line 2378">
          <a:extLst>
            <a:ext uri="{FF2B5EF4-FFF2-40B4-BE49-F238E27FC236}">
              <a16:creationId xmlns:a16="http://schemas.microsoft.com/office/drawing/2014/main" id="{00000000-0008-0000-0C00-00000D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06" name="Line 2379">
          <a:extLst>
            <a:ext uri="{FF2B5EF4-FFF2-40B4-BE49-F238E27FC236}">
              <a16:creationId xmlns:a16="http://schemas.microsoft.com/office/drawing/2014/main" id="{00000000-0008-0000-0C00-00000E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07" name="Line 2381">
          <a:extLst>
            <a:ext uri="{FF2B5EF4-FFF2-40B4-BE49-F238E27FC236}">
              <a16:creationId xmlns:a16="http://schemas.microsoft.com/office/drawing/2014/main" id="{00000000-0008-0000-0C00-00000F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08" name="Line 2382">
          <a:extLst>
            <a:ext uri="{FF2B5EF4-FFF2-40B4-BE49-F238E27FC236}">
              <a16:creationId xmlns:a16="http://schemas.microsoft.com/office/drawing/2014/main" id="{00000000-0008-0000-0C00-000010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09" name="Line 2384">
          <a:extLst>
            <a:ext uri="{FF2B5EF4-FFF2-40B4-BE49-F238E27FC236}">
              <a16:creationId xmlns:a16="http://schemas.microsoft.com/office/drawing/2014/main" id="{00000000-0008-0000-0C00-000011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10" name="Line 2385">
          <a:extLst>
            <a:ext uri="{FF2B5EF4-FFF2-40B4-BE49-F238E27FC236}">
              <a16:creationId xmlns:a16="http://schemas.microsoft.com/office/drawing/2014/main" id="{00000000-0008-0000-0C00-000012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3020" name="Rectangle 2386">
          <a:extLst>
            <a:ext uri="{FF2B5EF4-FFF2-40B4-BE49-F238E27FC236}">
              <a16:creationId xmlns:a16="http://schemas.microsoft.com/office/drawing/2014/main" id="{00000000-0008-0000-0C00-00001CCF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12" name="Line 2387">
          <a:extLst>
            <a:ext uri="{FF2B5EF4-FFF2-40B4-BE49-F238E27FC236}">
              <a16:creationId xmlns:a16="http://schemas.microsoft.com/office/drawing/2014/main" id="{00000000-0008-0000-0C00-000014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13" name="Line 2388">
          <a:extLst>
            <a:ext uri="{FF2B5EF4-FFF2-40B4-BE49-F238E27FC236}">
              <a16:creationId xmlns:a16="http://schemas.microsoft.com/office/drawing/2014/main" id="{00000000-0008-0000-0C00-000015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14" name="Line 2390">
          <a:extLst>
            <a:ext uri="{FF2B5EF4-FFF2-40B4-BE49-F238E27FC236}">
              <a16:creationId xmlns:a16="http://schemas.microsoft.com/office/drawing/2014/main" id="{00000000-0008-0000-0C00-000016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15" name="Line 2391">
          <a:extLst>
            <a:ext uri="{FF2B5EF4-FFF2-40B4-BE49-F238E27FC236}">
              <a16:creationId xmlns:a16="http://schemas.microsoft.com/office/drawing/2014/main" id="{00000000-0008-0000-0C00-000017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16" name="Line 2394">
          <a:extLst>
            <a:ext uri="{FF2B5EF4-FFF2-40B4-BE49-F238E27FC236}">
              <a16:creationId xmlns:a16="http://schemas.microsoft.com/office/drawing/2014/main" id="{00000000-0008-0000-0C00-000018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17" name="Line 2395">
          <a:extLst>
            <a:ext uri="{FF2B5EF4-FFF2-40B4-BE49-F238E27FC236}">
              <a16:creationId xmlns:a16="http://schemas.microsoft.com/office/drawing/2014/main" id="{00000000-0008-0000-0C00-000019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18" name="Line 2397">
          <a:extLst>
            <a:ext uri="{FF2B5EF4-FFF2-40B4-BE49-F238E27FC236}">
              <a16:creationId xmlns:a16="http://schemas.microsoft.com/office/drawing/2014/main" id="{00000000-0008-0000-0C00-00001A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19" name="Line 2398">
          <a:extLst>
            <a:ext uri="{FF2B5EF4-FFF2-40B4-BE49-F238E27FC236}">
              <a16:creationId xmlns:a16="http://schemas.microsoft.com/office/drawing/2014/main" id="{00000000-0008-0000-0C00-00001B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20" name="Line 2400">
          <a:extLst>
            <a:ext uri="{FF2B5EF4-FFF2-40B4-BE49-F238E27FC236}">
              <a16:creationId xmlns:a16="http://schemas.microsoft.com/office/drawing/2014/main" id="{00000000-0008-0000-0C00-00001C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21" name="Line 2401">
          <a:extLst>
            <a:ext uri="{FF2B5EF4-FFF2-40B4-BE49-F238E27FC236}">
              <a16:creationId xmlns:a16="http://schemas.microsoft.com/office/drawing/2014/main" id="{00000000-0008-0000-0C00-00001D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3031" name="Rectangle 2402">
          <a:extLst>
            <a:ext uri="{FF2B5EF4-FFF2-40B4-BE49-F238E27FC236}">
              <a16:creationId xmlns:a16="http://schemas.microsoft.com/office/drawing/2014/main" id="{00000000-0008-0000-0C00-000027CF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23" name="Line 2403">
          <a:extLst>
            <a:ext uri="{FF2B5EF4-FFF2-40B4-BE49-F238E27FC236}">
              <a16:creationId xmlns:a16="http://schemas.microsoft.com/office/drawing/2014/main" id="{00000000-0008-0000-0C00-00001F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24" name="Line 2404">
          <a:extLst>
            <a:ext uri="{FF2B5EF4-FFF2-40B4-BE49-F238E27FC236}">
              <a16:creationId xmlns:a16="http://schemas.microsoft.com/office/drawing/2014/main" id="{00000000-0008-0000-0C00-000020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25" name="Line 2406">
          <a:extLst>
            <a:ext uri="{FF2B5EF4-FFF2-40B4-BE49-F238E27FC236}">
              <a16:creationId xmlns:a16="http://schemas.microsoft.com/office/drawing/2014/main" id="{00000000-0008-0000-0C00-000021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26" name="Line 2407">
          <a:extLst>
            <a:ext uri="{FF2B5EF4-FFF2-40B4-BE49-F238E27FC236}">
              <a16:creationId xmlns:a16="http://schemas.microsoft.com/office/drawing/2014/main" id="{00000000-0008-0000-0C00-000022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27" name="Line 2410">
          <a:extLst>
            <a:ext uri="{FF2B5EF4-FFF2-40B4-BE49-F238E27FC236}">
              <a16:creationId xmlns:a16="http://schemas.microsoft.com/office/drawing/2014/main" id="{00000000-0008-0000-0C00-000023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28" name="Line 2411">
          <a:extLst>
            <a:ext uri="{FF2B5EF4-FFF2-40B4-BE49-F238E27FC236}">
              <a16:creationId xmlns:a16="http://schemas.microsoft.com/office/drawing/2014/main" id="{00000000-0008-0000-0C00-000024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29" name="Line 2413">
          <a:extLst>
            <a:ext uri="{FF2B5EF4-FFF2-40B4-BE49-F238E27FC236}">
              <a16:creationId xmlns:a16="http://schemas.microsoft.com/office/drawing/2014/main" id="{00000000-0008-0000-0C00-000025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30" name="Line 2414">
          <a:extLst>
            <a:ext uri="{FF2B5EF4-FFF2-40B4-BE49-F238E27FC236}">
              <a16:creationId xmlns:a16="http://schemas.microsoft.com/office/drawing/2014/main" id="{00000000-0008-0000-0C00-000026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31" name="Line 2416">
          <a:extLst>
            <a:ext uri="{FF2B5EF4-FFF2-40B4-BE49-F238E27FC236}">
              <a16:creationId xmlns:a16="http://schemas.microsoft.com/office/drawing/2014/main" id="{00000000-0008-0000-0C00-000027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32" name="Line 2417">
          <a:extLst>
            <a:ext uri="{FF2B5EF4-FFF2-40B4-BE49-F238E27FC236}">
              <a16:creationId xmlns:a16="http://schemas.microsoft.com/office/drawing/2014/main" id="{00000000-0008-0000-0C00-000028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3042" name="Rectangle 2418">
          <a:extLst>
            <a:ext uri="{FF2B5EF4-FFF2-40B4-BE49-F238E27FC236}">
              <a16:creationId xmlns:a16="http://schemas.microsoft.com/office/drawing/2014/main" id="{00000000-0008-0000-0C00-000032CF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34" name="Line 2419">
          <a:extLst>
            <a:ext uri="{FF2B5EF4-FFF2-40B4-BE49-F238E27FC236}">
              <a16:creationId xmlns:a16="http://schemas.microsoft.com/office/drawing/2014/main" id="{00000000-0008-0000-0C00-00002A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35" name="Line 2420">
          <a:extLst>
            <a:ext uri="{FF2B5EF4-FFF2-40B4-BE49-F238E27FC236}">
              <a16:creationId xmlns:a16="http://schemas.microsoft.com/office/drawing/2014/main" id="{00000000-0008-0000-0C00-00002B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36" name="Line 2422">
          <a:extLst>
            <a:ext uri="{FF2B5EF4-FFF2-40B4-BE49-F238E27FC236}">
              <a16:creationId xmlns:a16="http://schemas.microsoft.com/office/drawing/2014/main" id="{00000000-0008-0000-0C00-00002C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37" name="Line 2423">
          <a:extLst>
            <a:ext uri="{FF2B5EF4-FFF2-40B4-BE49-F238E27FC236}">
              <a16:creationId xmlns:a16="http://schemas.microsoft.com/office/drawing/2014/main" id="{00000000-0008-0000-0C00-00002D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38" name="Line 2426">
          <a:extLst>
            <a:ext uri="{FF2B5EF4-FFF2-40B4-BE49-F238E27FC236}">
              <a16:creationId xmlns:a16="http://schemas.microsoft.com/office/drawing/2014/main" id="{00000000-0008-0000-0C00-00002E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39" name="Line 2427">
          <a:extLst>
            <a:ext uri="{FF2B5EF4-FFF2-40B4-BE49-F238E27FC236}">
              <a16:creationId xmlns:a16="http://schemas.microsoft.com/office/drawing/2014/main" id="{00000000-0008-0000-0C00-00002F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40" name="Line 2429">
          <a:extLst>
            <a:ext uri="{FF2B5EF4-FFF2-40B4-BE49-F238E27FC236}">
              <a16:creationId xmlns:a16="http://schemas.microsoft.com/office/drawing/2014/main" id="{00000000-0008-0000-0C00-000030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41" name="Line 2430">
          <a:extLst>
            <a:ext uri="{FF2B5EF4-FFF2-40B4-BE49-F238E27FC236}">
              <a16:creationId xmlns:a16="http://schemas.microsoft.com/office/drawing/2014/main" id="{00000000-0008-0000-0C00-000031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42" name="Line 2432">
          <a:extLst>
            <a:ext uri="{FF2B5EF4-FFF2-40B4-BE49-F238E27FC236}">
              <a16:creationId xmlns:a16="http://schemas.microsoft.com/office/drawing/2014/main" id="{00000000-0008-0000-0C00-000032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43" name="Line 2433">
          <a:extLst>
            <a:ext uri="{FF2B5EF4-FFF2-40B4-BE49-F238E27FC236}">
              <a16:creationId xmlns:a16="http://schemas.microsoft.com/office/drawing/2014/main" id="{00000000-0008-0000-0C00-000033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3053" name="Rectangle 2434">
          <a:extLst>
            <a:ext uri="{FF2B5EF4-FFF2-40B4-BE49-F238E27FC236}">
              <a16:creationId xmlns:a16="http://schemas.microsoft.com/office/drawing/2014/main" id="{00000000-0008-0000-0C00-00003DCF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45" name="Line 2435">
          <a:extLst>
            <a:ext uri="{FF2B5EF4-FFF2-40B4-BE49-F238E27FC236}">
              <a16:creationId xmlns:a16="http://schemas.microsoft.com/office/drawing/2014/main" id="{00000000-0008-0000-0C00-000035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46" name="Line 2436">
          <a:extLst>
            <a:ext uri="{FF2B5EF4-FFF2-40B4-BE49-F238E27FC236}">
              <a16:creationId xmlns:a16="http://schemas.microsoft.com/office/drawing/2014/main" id="{00000000-0008-0000-0C00-000036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47" name="Line 2438">
          <a:extLst>
            <a:ext uri="{FF2B5EF4-FFF2-40B4-BE49-F238E27FC236}">
              <a16:creationId xmlns:a16="http://schemas.microsoft.com/office/drawing/2014/main" id="{00000000-0008-0000-0C00-000037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48" name="Line 2439">
          <a:extLst>
            <a:ext uri="{FF2B5EF4-FFF2-40B4-BE49-F238E27FC236}">
              <a16:creationId xmlns:a16="http://schemas.microsoft.com/office/drawing/2014/main" id="{00000000-0008-0000-0C00-000038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49" name="Line 2442">
          <a:extLst>
            <a:ext uri="{FF2B5EF4-FFF2-40B4-BE49-F238E27FC236}">
              <a16:creationId xmlns:a16="http://schemas.microsoft.com/office/drawing/2014/main" id="{00000000-0008-0000-0C00-000039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50" name="Line 2443">
          <a:extLst>
            <a:ext uri="{FF2B5EF4-FFF2-40B4-BE49-F238E27FC236}">
              <a16:creationId xmlns:a16="http://schemas.microsoft.com/office/drawing/2014/main" id="{00000000-0008-0000-0C00-00003A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51" name="Line 2445">
          <a:extLst>
            <a:ext uri="{FF2B5EF4-FFF2-40B4-BE49-F238E27FC236}">
              <a16:creationId xmlns:a16="http://schemas.microsoft.com/office/drawing/2014/main" id="{00000000-0008-0000-0C00-00003B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52" name="Line 2446">
          <a:extLst>
            <a:ext uri="{FF2B5EF4-FFF2-40B4-BE49-F238E27FC236}">
              <a16:creationId xmlns:a16="http://schemas.microsoft.com/office/drawing/2014/main" id="{00000000-0008-0000-0C00-00003C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53" name="Line 2448">
          <a:extLst>
            <a:ext uri="{FF2B5EF4-FFF2-40B4-BE49-F238E27FC236}">
              <a16:creationId xmlns:a16="http://schemas.microsoft.com/office/drawing/2014/main" id="{00000000-0008-0000-0C00-00003D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54" name="Line 2449">
          <a:extLst>
            <a:ext uri="{FF2B5EF4-FFF2-40B4-BE49-F238E27FC236}">
              <a16:creationId xmlns:a16="http://schemas.microsoft.com/office/drawing/2014/main" id="{00000000-0008-0000-0C00-00003E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21</xdr:row>
      <xdr:rowOff>0</xdr:rowOff>
    </xdr:from>
    <xdr:to>
      <xdr:col>37</xdr:col>
      <xdr:colOff>9534</xdr:colOff>
      <xdr:row>21</xdr:row>
      <xdr:rowOff>0</xdr:rowOff>
    </xdr:to>
    <xdr:sp macro="" textlink="" fLocksText="0">
      <xdr:nvSpPr>
        <xdr:cNvPr id="53064" name="Rectangle 2450">
          <a:extLst>
            <a:ext uri="{FF2B5EF4-FFF2-40B4-BE49-F238E27FC236}">
              <a16:creationId xmlns:a16="http://schemas.microsoft.com/office/drawing/2014/main" id="{00000000-0008-0000-0C00-000048CF0000}"/>
            </a:ext>
          </a:extLst>
        </xdr:cNvPr>
        <xdr:cNvSpPr/>
      </xdr:nvSpPr>
      <xdr:spPr bwMode="auto">
        <a:xfrm>
          <a:off x="390525" y="4695825"/>
          <a:ext cx="10629900" cy="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969696"/>
            </a:gs>
          </a:gsLst>
          <a:lin ang="5400000" scaled="1"/>
        </a:gradFill>
        <a:ln>
          <a:noFill/>
        </a:ln>
        <a:effectLst/>
      </xdr:spPr>
      <xdr:txBody>
        <a:bodyPr/>
        <a:lstStyle/>
        <a:p>
          <a:pPr algn="ctr"/>
          <a:endParaRPr lang="es"/>
        </a:p>
      </xdr:txBody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56" name="Line 2451">
          <a:extLst>
            <a:ext uri="{FF2B5EF4-FFF2-40B4-BE49-F238E27FC236}">
              <a16:creationId xmlns:a16="http://schemas.microsoft.com/office/drawing/2014/main" id="{00000000-0008-0000-0C00-000040793800}"/>
            </a:ext>
          </a:extLst>
        </xdr:cNvPr>
        <xdr:cNvSpPr>
          <a:spLocks noChangeShapeType="1"/>
        </xdr:cNvSpPr>
      </xdr:nvSpPr>
      <xdr:spPr bwMode="auto">
        <a:xfrm flipH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3701057" name="Line 2452">
          <a:extLst>
            <a:ext uri="{FF2B5EF4-FFF2-40B4-BE49-F238E27FC236}">
              <a16:creationId xmlns:a16="http://schemas.microsoft.com/office/drawing/2014/main" id="{00000000-0008-0000-0C00-000041793800}"/>
            </a:ext>
          </a:extLst>
        </xdr:cNvPr>
        <xdr:cNvSpPr>
          <a:spLocks noChangeShapeType="1"/>
        </xdr:cNvSpPr>
      </xdr:nvSpPr>
      <xdr:spPr bwMode="auto">
        <a:xfrm flipH="1" flipV="1">
          <a:off x="10073640" y="466344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701058" name="Line 2453">
          <a:extLst>
            <a:ext uri="{FF2B5EF4-FFF2-40B4-BE49-F238E27FC236}">
              <a16:creationId xmlns:a16="http://schemas.microsoft.com/office/drawing/2014/main" id="{00000000-0008-0000-0C00-0000427938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701059" name="Line 2454">
          <a:extLst>
            <a:ext uri="{FF2B5EF4-FFF2-40B4-BE49-F238E27FC236}">
              <a16:creationId xmlns:a16="http://schemas.microsoft.com/office/drawing/2014/main" id="{00000000-0008-0000-0C00-0000437938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701060" name="Line 2455">
          <a:extLst>
            <a:ext uri="{FF2B5EF4-FFF2-40B4-BE49-F238E27FC236}">
              <a16:creationId xmlns:a16="http://schemas.microsoft.com/office/drawing/2014/main" id="{00000000-0008-0000-0C00-0000447938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701061" name="Line 2456">
          <a:extLst>
            <a:ext uri="{FF2B5EF4-FFF2-40B4-BE49-F238E27FC236}">
              <a16:creationId xmlns:a16="http://schemas.microsoft.com/office/drawing/2014/main" id="{00000000-0008-0000-0C00-0000457938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855" name="Line 616">
          <a:extLst>
            <a:ext uri="{FF2B5EF4-FFF2-40B4-BE49-F238E27FC236}">
              <a16:creationId xmlns:a16="http://schemas.microsoft.com/office/drawing/2014/main" id="{00000000-0008-0000-0C00-00005703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856" name="Line 617">
          <a:extLst>
            <a:ext uri="{FF2B5EF4-FFF2-40B4-BE49-F238E27FC236}">
              <a16:creationId xmlns:a16="http://schemas.microsoft.com/office/drawing/2014/main" id="{00000000-0008-0000-0C00-00005803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16337" name="Line 1">
          <a:extLst>
            <a:ext uri="{FF2B5EF4-FFF2-40B4-BE49-F238E27FC236}">
              <a16:creationId xmlns:a16="http://schemas.microsoft.com/office/drawing/2014/main" id="{00000000-0008-0000-0D00-0000312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16338" name="Line 2">
          <a:extLst>
            <a:ext uri="{FF2B5EF4-FFF2-40B4-BE49-F238E27FC236}">
              <a16:creationId xmlns:a16="http://schemas.microsoft.com/office/drawing/2014/main" id="{00000000-0008-0000-0D00-0000322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16339" name="Line 614">
          <a:extLst>
            <a:ext uri="{FF2B5EF4-FFF2-40B4-BE49-F238E27FC236}">
              <a16:creationId xmlns:a16="http://schemas.microsoft.com/office/drawing/2014/main" id="{00000000-0008-0000-0D00-0000332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16340" name="Line 615">
          <a:extLst>
            <a:ext uri="{FF2B5EF4-FFF2-40B4-BE49-F238E27FC236}">
              <a16:creationId xmlns:a16="http://schemas.microsoft.com/office/drawing/2014/main" id="{00000000-0008-0000-0D00-0000342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1516341" name="Chart 618">
          <a:extLst>
            <a:ext uri="{FF2B5EF4-FFF2-40B4-BE49-F238E27FC236}">
              <a16:creationId xmlns:a16="http://schemas.microsoft.com/office/drawing/2014/main" id="{00000000-0008-0000-0D00-000035231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16342" name="Line 1840">
          <a:extLst>
            <a:ext uri="{FF2B5EF4-FFF2-40B4-BE49-F238E27FC236}">
              <a16:creationId xmlns:a16="http://schemas.microsoft.com/office/drawing/2014/main" id="{00000000-0008-0000-0D00-0000362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16343" name="Line 1841">
          <a:extLst>
            <a:ext uri="{FF2B5EF4-FFF2-40B4-BE49-F238E27FC236}">
              <a16:creationId xmlns:a16="http://schemas.microsoft.com/office/drawing/2014/main" id="{00000000-0008-0000-0D00-0000372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16344" name="Line 2453">
          <a:extLst>
            <a:ext uri="{FF2B5EF4-FFF2-40B4-BE49-F238E27FC236}">
              <a16:creationId xmlns:a16="http://schemas.microsoft.com/office/drawing/2014/main" id="{00000000-0008-0000-0D00-0000382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16345" name="Line 2454">
          <a:extLst>
            <a:ext uri="{FF2B5EF4-FFF2-40B4-BE49-F238E27FC236}">
              <a16:creationId xmlns:a16="http://schemas.microsoft.com/office/drawing/2014/main" id="{00000000-0008-0000-0D00-0000392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1" name="Line 616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2" name="Line 617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6929" name="Line 1">
          <a:extLst>
            <a:ext uri="{FF2B5EF4-FFF2-40B4-BE49-F238E27FC236}">
              <a16:creationId xmlns:a16="http://schemas.microsoft.com/office/drawing/2014/main" id="{00000000-0008-0000-0E00-000071D9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6930" name="Line 2">
          <a:extLst>
            <a:ext uri="{FF2B5EF4-FFF2-40B4-BE49-F238E27FC236}">
              <a16:creationId xmlns:a16="http://schemas.microsoft.com/office/drawing/2014/main" id="{00000000-0008-0000-0E00-000072D9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6931" name="Line 614">
          <a:extLst>
            <a:ext uri="{FF2B5EF4-FFF2-40B4-BE49-F238E27FC236}">
              <a16:creationId xmlns:a16="http://schemas.microsoft.com/office/drawing/2014/main" id="{00000000-0008-0000-0E00-000073D9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6932" name="Line 615">
          <a:extLst>
            <a:ext uri="{FF2B5EF4-FFF2-40B4-BE49-F238E27FC236}">
              <a16:creationId xmlns:a16="http://schemas.microsoft.com/office/drawing/2014/main" id="{00000000-0008-0000-0E00-000074D9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6933" name="Line 616">
          <a:extLst>
            <a:ext uri="{FF2B5EF4-FFF2-40B4-BE49-F238E27FC236}">
              <a16:creationId xmlns:a16="http://schemas.microsoft.com/office/drawing/2014/main" id="{00000000-0008-0000-0E00-000075D9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6934" name="Line 617">
          <a:extLst>
            <a:ext uri="{FF2B5EF4-FFF2-40B4-BE49-F238E27FC236}">
              <a16:creationId xmlns:a16="http://schemas.microsoft.com/office/drawing/2014/main" id="{00000000-0008-0000-0E00-000076D9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66935" name="Chart 618">
          <a:extLst>
            <a:ext uri="{FF2B5EF4-FFF2-40B4-BE49-F238E27FC236}">
              <a16:creationId xmlns:a16="http://schemas.microsoft.com/office/drawing/2014/main" id="{00000000-0008-0000-0E00-000077D93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6936" name="Line 1840">
          <a:extLst>
            <a:ext uri="{FF2B5EF4-FFF2-40B4-BE49-F238E27FC236}">
              <a16:creationId xmlns:a16="http://schemas.microsoft.com/office/drawing/2014/main" id="{00000000-0008-0000-0E00-000078D9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6937" name="Line 1841">
          <a:extLst>
            <a:ext uri="{FF2B5EF4-FFF2-40B4-BE49-F238E27FC236}">
              <a16:creationId xmlns:a16="http://schemas.microsoft.com/office/drawing/2014/main" id="{00000000-0008-0000-0E00-000079D9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6938" name="Line 2453">
          <a:extLst>
            <a:ext uri="{FF2B5EF4-FFF2-40B4-BE49-F238E27FC236}">
              <a16:creationId xmlns:a16="http://schemas.microsoft.com/office/drawing/2014/main" id="{00000000-0008-0000-0E00-00007AD9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6939" name="Line 2454">
          <a:extLst>
            <a:ext uri="{FF2B5EF4-FFF2-40B4-BE49-F238E27FC236}">
              <a16:creationId xmlns:a16="http://schemas.microsoft.com/office/drawing/2014/main" id="{00000000-0008-0000-0E00-00007BD9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6940" name="Line 2455">
          <a:extLst>
            <a:ext uri="{FF2B5EF4-FFF2-40B4-BE49-F238E27FC236}">
              <a16:creationId xmlns:a16="http://schemas.microsoft.com/office/drawing/2014/main" id="{00000000-0008-0000-0E00-00007CD9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6941" name="Line 2456">
          <a:extLst>
            <a:ext uri="{FF2B5EF4-FFF2-40B4-BE49-F238E27FC236}">
              <a16:creationId xmlns:a16="http://schemas.microsoft.com/office/drawing/2014/main" id="{00000000-0008-0000-0E00-00007DD9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8977" name="Line 1">
          <a:extLst>
            <a:ext uri="{FF2B5EF4-FFF2-40B4-BE49-F238E27FC236}">
              <a16:creationId xmlns:a16="http://schemas.microsoft.com/office/drawing/2014/main" id="{00000000-0008-0000-0F00-000071E1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8978" name="Line 2">
          <a:extLst>
            <a:ext uri="{FF2B5EF4-FFF2-40B4-BE49-F238E27FC236}">
              <a16:creationId xmlns:a16="http://schemas.microsoft.com/office/drawing/2014/main" id="{00000000-0008-0000-0F00-000072E1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8979" name="Line 614">
          <a:extLst>
            <a:ext uri="{FF2B5EF4-FFF2-40B4-BE49-F238E27FC236}">
              <a16:creationId xmlns:a16="http://schemas.microsoft.com/office/drawing/2014/main" id="{00000000-0008-0000-0F00-000073E1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8980" name="Line 615">
          <a:extLst>
            <a:ext uri="{FF2B5EF4-FFF2-40B4-BE49-F238E27FC236}">
              <a16:creationId xmlns:a16="http://schemas.microsoft.com/office/drawing/2014/main" id="{00000000-0008-0000-0F00-000074E1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8981" name="Line 616">
          <a:extLst>
            <a:ext uri="{FF2B5EF4-FFF2-40B4-BE49-F238E27FC236}">
              <a16:creationId xmlns:a16="http://schemas.microsoft.com/office/drawing/2014/main" id="{00000000-0008-0000-0F00-000075E1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8982" name="Line 617">
          <a:extLst>
            <a:ext uri="{FF2B5EF4-FFF2-40B4-BE49-F238E27FC236}">
              <a16:creationId xmlns:a16="http://schemas.microsoft.com/office/drawing/2014/main" id="{00000000-0008-0000-0F00-000076E1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68983" name="Chart 618">
          <a:extLst>
            <a:ext uri="{FF2B5EF4-FFF2-40B4-BE49-F238E27FC236}">
              <a16:creationId xmlns:a16="http://schemas.microsoft.com/office/drawing/2014/main" id="{00000000-0008-0000-0F00-000077E13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8984" name="Line 1840">
          <a:extLst>
            <a:ext uri="{FF2B5EF4-FFF2-40B4-BE49-F238E27FC236}">
              <a16:creationId xmlns:a16="http://schemas.microsoft.com/office/drawing/2014/main" id="{00000000-0008-0000-0F00-000078E1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8985" name="Line 1841">
          <a:extLst>
            <a:ext uri="{FF2B5EF4-FFF2-40B4-BE49-F238E27FC236}">
              <a16:creationId xmlns:a16="http://schemas.microsoft.com/office/drawing/2014/main" id="{00000000-0008-0000-0F00-000079E1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8986" name="Line 2453">
          <a:extLst>
            <a:ext uri="{FF2B5EF4-FFF2-40B4-BE49-F238E27FC236}">
              <a16:creationId xmlns:a16="http://schemas.microsoft.com/office/drawing/2014/main" id="{00000000-0008-0000-0F00-00007AE1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68987" name="Line 2454">
          <a:extLst>
            <a:ext uri="{FF2B5EF4-FFF2-40B4-BE49-F238E27FC236}">
              <a16:creationId xmlns:a16="http://schemas.microsoft.com/office/drawing/2014/main" id="{00000000-0008-0000-0F00-00007BE1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8988" name="Line 2455">
          <a:extLst>
            <a:ext uri="{FF2B5EF4-FFF2-40B4-BE49-F238E27FC236}">
              <a16:creationId xmlns:a16="http://schemas.microsoft.com/office/drawing/2014/main" id="{00000000-0008-0000-0F00-00007CE1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68989" name="Line 2456">
          <a:extLst>
            <a:ext uri="{FF2B5EF4-FFF2-40B4-BE49-F238E27FC236}">
              <a16:creationId xmlns:a16="http://schemas.microsoft.com/office/drawing/2014/main" id="{00000000-0008-0000-0F00-00007DE1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1025" name="Line 1">
          <a:extLst>
            <a:ext uri="{FF2B5EF4-FFF2-40B4-BE49-F238E27FC236}">
              <a16:creationId xmlns:a16="http://schemas.microsoft.com/office/drawing/2014/main" id="{00000000-0008-0000-1000-000071E9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1026" name="Line 2">
          <a:extLst>
            <a:ext uri="{FF2B5EF4-FFF2-40B4-BE49-F238E27FC236}">
              <a16:creationId xmlns:a16="http://schemas.microsoft.com/office/drawing/2014/main" id="{00000000-0008-0000-1000-000072E9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1027" name="Line 614">
          <a:extLst>
            <a:ext uri="{FF2B5EF4-FFF2-40B4-BE49-F238E27FC236}">
              <a16:creationId xmlns:a16="http://schemas.microsoft.com/office/drawing/2014/main" id="{00000000-0008-0000-1000-000073E9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1028" name="Line 615">
          <a:extLst>
            <a:ext uri="{FF2B5EF4-FFF2-40B4-BE49-F238E27FC236}">
              <a16:creationId xmlns:a16="http://schemas.microsoft.com/office/drawing/2014/main" id="{00000000-0008-0000-1000-000074E9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1029" name="Line 616">
          <a:extLst>
            <a:ext uri="{FF2B5EF4-FFF2-40B4-BE49-F238E27FC236}">
              <a16:creationId xmlns:a16="http://schemas.microsoft.com/office/drawing/2014/main" id="{00000000-0008-0000-1000-000075E9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1030" name="Line 617">
          <a:extLst>
            <a:ext uri="{FF2B5EF4-FFF2-40B4-BE49-F238E27FC236}">
              <a16:creationId xmlns:a16="http://schemas.microsoft.com/office/drawing/2014/main" id="{00000000-0008-0000-1000-000076E9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71031" name="Chart 618">
          <a:extLst>
            <a:ext uri="{FF2B5EF4-FFF2-40B4-BE49-F238E27FC236}">
              <a16:creationId xmlns:a16="http://schemas.microsoft.com/office/drawing/2014/main" id="{00000000-0008-0000-1000-000077E93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1032" name="Line 1840">
          <a:extLst>
            <a:ext uri="{FF2B5EF4-FFF2-40B4-BE49-F238E27FC236}">
              <a16:creationId xmlns:a16="http://schemas.microsoft.com/office/drawing/2014/main" id="{00000000-0008-0000-1000-000078E9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1033" name="Line 1841">
          <a:extLst>
            <a:ext uri="{FF2B5EF4-FFF2-40B4-BE49-F238E27FC236}">
              <a16:creationId xmlns:a16="http://schemas.microsoft.com/office/drawing/2014/main" id="{00000000-0008-0000-1000-000079E9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1034" name="Line 2453">
          <a:extLst>
            <a:ext uri="{FF2B5EF4-FFF2-40B4-BE49-F238E27FC236}">
              <a16:creationId xmlns:a16="http://schemas.microsoft.com/office/drawing/2014/main" id="{00000000-0008-0000-1000-00007AE9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1035" name="Line 2454">
          <a:extLst>
            <a:ext uri="{FF2B5EF4-FFF2-40B4-BE49-F238E27FC236}">
              <a16:creationId xmlns:a16="http://schemas.microsoft.com/office/drawing/2014/main" id="{00000000-0008-0000-1000-00007BE9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1036" name="Line 2455">
          <a:extLst>
            <a:ext uri="{FF2B5EF4-FFF2-40B4-BE49-F238E27FC236}">
              <a16:creationId xmlns:a16="http://schemas.microsoft.com/office/drawing/2014/main" id="{00000000-0008-0000-1000-00007CE9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1037" name="Line 2456">
          <a:extLst>
            <a:ext uri="{FF2B5EF4-FFF2-40B4-BE49-F238E27FC236}">
              <a16:creationId xmlns:a16="http://schemas.microsoft.com/office/drawing/2014/main" id="{00000000-0008-0000-1000-00007DE9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3073" name="Line 1">
          <a:extLst>
            <a:ext uri="{FF2B5EF4-FFF2-40B4-BE49-F238E27FC236}">
              <a16:creationId xmlns:a16="http://schemas.microsoft.com/office/drawing/2014/main" id="{00000000-0008-0000-1100-000071F1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3074" name="Line 2">
          <a:extLst>
            <a:ext uri="{FF2B5EF4-FFF2-40B4-BE49-F238E27FC236}">
              <a16:creationId xmlns:a16="http://schemas.microsoft.com/office/drawing/2014/main" id="{00000000-0008-0000-1100-000072F1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3075" name="Line 614">
          <a:extLst>
            <a:ext uri="{FF2B5EF4-FFF2-40B4-BE49-F238E27FC236}">
              <a16:creationId xmlns:a16="http://schemas.microsoft.com/office/drawing/2014/main" id="{00000000-0008-0000-1100-000073F1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3076" name="Line 615">
          <a:extLst>
            <a:ext uri="{FF2B5EF4-FFF2-40B4-BE49-F238E27FC236}">
              <a16:creationId xmlns:a16="http://schemas.microsoft.com/office/drawing/2014/main" id="{00000000-0008-0000-1100-000074F1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3077" name="Line 616">
          <a:extLst>
            <a:ext uri="{FF2B5EF4-FFF2-40B4-BE49-F238E27FC236}">
              <a16:creationId xmlns:a16="http://schemas.microsoft.com/office/drawing/2014/main" id="{00000000-0008-0000-1100-000075F1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3078" name="Line 617">
          <a:extLst>
            <a:ext uri="{FF2B5EF4-FFF2-40B4-BE49-F238E27FC236}">
              <a16:creationId xmlns:a16="http://schemas.microsoft.com/office/drawing/2014/main" id="{00000000-0008-0000-1100-000076F1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73079" name="Chart 618">
          <a:extLst>
            <a:ext uri="{FF2B5EF4-FFF2-40B4-BE49-F238E27FC236}">
              <a16:creationId xmlns:a16="http://schemas.microsoft.com/office/drawing/2014/main" id="{00000000-0008-0000-1100-000077F13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3080" name="Line 1840">
          <a:extLst>
            <a:ext uri="{FF2B5EF4-FFF2-40B4-BE49-F238E27FC236}">
              <a16:creationId xmlns:a16="http://schemas.microsoft.com/office/drawing/2014/main" id="{00000000-0008-0000-1100-000078F1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3081" name="Line 1841">
          <a:extLst>
            <a:ext uri="{FF2B5EF4-FFF2-40B4-BE49-F238E27FC236}">
              <a16:creationId xmlns:a16="http://schemas.microsoft.com/office/drawing/2014/main" id="{00000000-0008-0000-1100-000079F1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3082" name="Line 2453">
          <a:extLst>
            <a:ext uri="{FF2B5EF4-FFF2-40B4-BE49-F238E27FC236}">
              <a16:creationId xmlns:a16="http://schemas.microsoft.com/office/drawing/2014/main" id="{00000000-0008-0000-1100-00007AF1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3083" name="Line 2454">
          <a:extLst>
            <a:ext uri="{FF2B5EF4-FFF2-40B4-BE49-F238E27FC236}">
              <a16:creationId xmlns:a16="http://schemas.microsoft.com/office/drawing/2014/main" id="{00000000-0008-0000-1100-00007BF1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3084" name="Line 2455">
          <a:extLst>
            <a:ext uri="{FF2B5EF4-FFF2-40B4-BE49-F238E27FC236}">
              <a16:creationId xmlns:a16="http://schemas.microsoft.com/office/drawing/2014/main" id="{00000000-0008-0000-1100-00007CF1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3085" name="Line 2456">
          <a:extLst>
            <a:ext uri="{FF2B5EF4-FFF2-40B4-BE49-F238E27FC236}">
              <a16:creationId xmlns:a16="http://schemas.microsoft.com/office/drawing/2014/main" id="{00000000-0008-0000-1100-00007DF1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2481" name="Line 1">
          <a:extLst>
            <a:ext uri="{FF2B5EF4-FFF2-40B4-BE49-F238E27FC236}">
              <a16:creationId xmlns:a16="http://schemas.microsoft.com/office/drawing/2014/main" id="{00000000-0008-0000-1200-0000313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2482" name="Line 2">
          <a:extLst>
            <a:ext uri="{FF2B5EF4-FFF2-40B4-BE49-F238E27FC236}">
              <a16:creationId xmlns:a16="http://schemas.microsoft.com/office/drawing/2014/main" id="{00000000-0008-0000-1200-0000323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2483" name="Line 614">
          <a:extLst>
            <a:ext uri="{FF2B5EF4-FFF2-40B4-BE49-F238E27FC236}">
              <a16:creationId xmlns:a16="http://schemas.microsoft.com/office/drawing/2014/main" id="{00000000-0008-0000-1200-0000333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2484" name="Line 615">
          <a:extLst>
            <a:ext uri="{FF2B5EF4-FFF2-40B4-BE49-F238E27FC236}">
              <a16:creationId xmlns:a16="http://schemas.microsoft.com/office/drawing/2014/main" id="{00000000-0008-0000-1200-0000343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1522485" name="Chart 618">
          <a:extLst>
            <a:ext uri="{FF2B5EF4-FFF2-40B4-BE49-F238E27FC236}">
              <a16:creationId xmlns:a16="http://schemas.microsoft.com/office/drawing/2014/main" id="{00000000-0008-0000-1200-0000353B1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2486" name="Line 1840">
          <a:extLst>
            <a:ext uri="{FF2B5EF4-FFF2-40B4-BE49-F238E27FC236}">
              <a16:creationId xmlns:a16="http://schemas.microsoft.com/office/drawing/2014/main" id="{00000000-0008-0000-1200-0000363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2487" name="Line 1841">
          <a:extLst>
            <a:ext uri="{FF2B5EF4-FFF2-40B4-BE49-F238E27FC236}">
              <a16:creationId xmlns:a16="http://schemas.microsoft.com/office/drawing/2014/main" id="{00000000-0008-0000-1200-0000373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2488" name="Line 2453">
          <a:extLst>
            <a:ext uri="{FF2B5EF4-FFF2-40B4-BE49-F238E27FC236}">
              <a16:creationId xmlns:a16="http://schemas.microsoft.com/office/drawing/2014/main" id="{00000000-0008-0000-1200-0000383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2489" name="Line 2454">
          <a:extLst>
            <a:ext uri="{FF2B5EF4-FFF2-40B4-BE49-F238E27FC236}">
              <a16:creationId xmlns:a16="http://schemas.microsoft.com/office/drawing/2014/main" id="{00000000-0008-0000-1200-0000393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1" name="Line 616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2" name="Line 617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6145" name="Line 1">
          <a:extLst>
            <a:ext uri="{FF2B5EF4-FFF2-40B4-BE49-F238E27FC236}">
              <a16:creationId xmlns:a16="http://schemas.microsoft.com/office/drawing/2014/main" id="{00000000-0008-0000-1300-000071FD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6146" name="Line 2">
          <a:extLst>
            <a:ext uri="{FF2B5EF4-FFF2-40B4-BE49-F238E27FC236}">
              <a16:creationId xmlns:a16="http://schemas.microsoft.com/office/drawing/2014/main" id="{00000000-0008-0000-1300-000072FD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6147" name="Line 614">
          <a:extLst>
            <a:ext uri="{FF2B5EF4-FFF2-40B4-BE49-F238E27FC236}">
              <a16:creationId xmlns:a16="http://schemas.microsoft.com/office/drawing/2014/main" id="{00000000-0008-0000-1300-000073FD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6148" name="Line 615">
          <a:extLst>
            <a:ext uri="{FF2B5EF4-FFF2-40B4-BE49-F238E27FC236}">
              <a16:creationId xmlns:a16="http://schemas.microsoft.com/office/drawing/2014/main" id="{00000000-0008-0000-1300-000074FD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6149" name="Line 616">
          <a:extLst>
            <a:ext uri="{FF2B5EF4-FFF2-40B4-BE49-F238E27FC236}">
              <a16:creationId xmlns:a16="http://schemas.microsoft.com/office/drawing/2014/main" id="{00000000-0008-0000-1300-000075FD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6150" name="Line 617">
          <a:extLst>
            <a:ext uri="{FF2B5EF4-FFF2-40B4-BE49-F238E27FC236}">
              <a16:creationId xmlns:a16="http://schemas.microsoft.com/office/drawing/2014/main" id="{00000000-0008-0000-1300-000076FD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76151" name="Chart 618">
          <a:extLst>
            <a:ext uri="{FF2B5EF4-FFF2-40B4-BE49-F238E27FC236}">
              <a16:creationId xmlns:a16="http://schemas.microsoft.com/office/drawing/2014/main" id="{00000000-0008-0000-1300-000077FD3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6152" name="Line 1840">
          <a:extLst>
            <a:ext uri="{FF2B5EF4-FFF2-40B4-BE49-F238E27FC236}">
              <a16:creationId xmlns:a16="http://schemas.microsoft.com/office/drawing/2014/main" id="{00000000-0008-0000-1300-000078FD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6153" name="Line 1841">
          <a:extLst>
            <a:ext uri="{FF2B5EF4-FFF2-40B4-BE49-F238E27FC236}">
              <a16:creationId xmlns:a16="http://schemas.microsoft.com/office/drawing/2014/main" id="{00000000-0008-0000-1300-000079FD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6154" name="Line 2453">
          <a:extLst>
            <a:ext uri="{FF2B5EF4-FFF2-40B4-BE49-F238E27FC236}">
              <a16:creationId xmlns:a16="http://schemas.microsoft.com/office/drawing/2014/main" id="{00000000-0008-0000-1300-00007AFD31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6155" name="Line 2454">
          <a:extLst>
            <a:ext uri="{FF2B5EF4-FFF2-40B4-BE49-F238E27FC236}">
              <a16:creationId xmlns:a16="http://schemas.microsoft.com/office/drawing/2014/main" id="{00000000-0008-0000-1300-00007BFD31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6156" name="Line 2455">
          <a:extLst>
            <a:ext uri="{FF2B5EF4-FFF2-40B4-BE49-F238E27FC236}">
              <a16:creationId xmlns:a16="http://schemas.microsoft.com/office/drawing/2014/main" id="{00000000-0008-0000-1300-00007CFD31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6157" name="Line 2456">
          <a:extLst>
            <a:ext uri="{FF2B5EF4-FFF2-40B4-BE49-F238E27FC236}">
              <a16:creationId xmlns:a16="http://schemas.microsoft.com/office/drawing/2014/main" id="{00000000-0008-0000-1300-00007DFD31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13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8193" name="Line 1">
          <a:extLst>
            <a:ext uri="{FF2B5EF4-FFF2-40B4-BE49-F238E27FC236}">
              <a16:creationId xmlns:a16="http://schemas.microsoft.com/office/drawing/2014/main" id="{00000000-0008-0000-1400-0000710532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8194" name="Line 2">
          <a:extLst>
            <a:ext uri="{FF2B5EF4-FFF2-40B4-BE49-F238E27FC236}">
              <a16:creationId xmlns:a16="http://schemas.microsoft.com/office/drawing/2014/main" id="{00000000-0008-0000-1400-0000720532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8195" name="Line 614">
          <a:extLst>
            <a:ext uri="{FF2B5EF4-FFF2-40B4-BE49-F238E27FC236}">
              <a16:creationId xmlns:a16="http://schemas.microsoft.com/office/drawing/2014/main" id="{00000000-0008-0000-1400-0000730532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8196" name="Line 615">
          <a:extLst>
            <a:ext uri="{FF2B5EF4-FFF2-40B4-BE49-F238E27FC236}">
              <a16:creationId xmlns:a16="http://schemas.microsoft.com/office/drawing/2014/main" id="{00000000-0008-0000-1400-0000740532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8197" name="Line 616">
          <a:extLst>
            <a:ext uri="{FF2B5EF4-FFF2-40B4-BE49-F238E27FC236}">
              <a16:creationId xmlns:a16="http://schemas.microsoft.com/office/drawing/2014/main" id="{00000000-0008-0000-1400-0000750532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8198" name="Line 617">
          <a:extLst>
            <a:ext uri="{FF2B5EF4-FFF2-40B4-BE49-F238E27FC236}">
              <a16:creationId xmlns:a16="http://schemas.microsoft.com/office/drawing/2014/main" id="{00000000-0008-0000-1400-0000760532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78199" name="Chart 618">
          <a:extLst>
            <a:ext uri="{FF2B5EF4-FFF2-40B4-BE49-F238E27FC236}">
              <a16:creationId xmlns:a16="http://schemas.microsoft.com/office/drawing/2014/main" id="{00000000-0008-0000-1400-000077053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8200" name="Line 1840">
          <a:extLst>
            <a:ext uri="{FF2B5EF4-FFF2-40B4-BE49-F238E27FC236}">
              <a16:creationId xmlns:a16="http://schemas.microsoft.com/office/drawing/2014/main" id="{00000000-0008-0000-1400-0000780532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8201" name="Line 1841">
          <a:extLst>
            <a:ext uri="{FF2B5EF4-FFF2-40B4-BE49-F238E27FC236}">
              <a16:creationId xmlns:a16="http://schemas.microsoft.com/office/drawing/2014/main" id="{00000000-0008-0000-1400-0000790532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8202" name="Line 2453">
          <a:extLst>
            <a:ext uri="{FF2B5EF4-FFF2-40B4-BE49-F238E27FC236}">
              <a16:creationId xmlns:a16="http://schemas.microsoft.com/office/drawing/2014/main" id="{00000000-0008-0000-1400-00007A0532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78203" name="Line 2454">
          <a:extLst>
            <a:ext uri="{FF2B5EF4-FFF2-40B4-BE49-F238E27FC236}">
              <a16:creationId xmlns:a16="http://schemas.microsoft.com/office/drawing/2014/main" id="{00000000-0008-0000-1400-00007B0532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8204" name="Line 2455">
          <a:extLst>
            <a:ext uri="{FF2B5EF4-FFF2-40B4-BE49-F238E27FC236}">
              <a16:creationId xmlns:a16="http://schemas.microsoft.com/office/drawing/2014/main" id="{00000000-0008-0000-1400-00007C0532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78205" name="Line 2456">
          <a:extLst>
            <a:ext uri="{FF2B5EF4-FFF2-40B4-BE49-F238E27FC236}">
              <a16:creationId xmlns:a16="http://schemas.microsoft.com/office/drawing/2014/main" id="{00000000-0008-0000-1400-00007D0532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6577" name="Line 1">
          <a:extLst>
            <a:ext uri="{FF2B5EF4-FFF2-40B4-BE49-F238E27FC236}">
              <a16:creationId xmlns:a16="http://schemas.microsoft.com/office/drawing/2014/main" id="{00000000-0008-0000-1500-0000314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6578" name="Line 2">
          <a:extLst>
            <a:ext uri="{FF2B5EF4-FFF2-40B4-BE49-F238E27FC236}">
              <a16:creationId xmlns:a16="http://schemas.microsoft.com/office/drawing/2014/main" id="{00000000-0008-0000-1500-0000324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6579" name="Line 614">
          <a:extLst>
            <a:ext uri="{FF2B5EF4-FFF2-40B4-BE49-F238E27FC236}">
              <a16:creationId xmlns:a16="http://schemas.microsoft.com/office/drawing/2014/main" id="{00000000-0008-0000-1500-0000334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6580" name="Line 615">
          <a:extLst>
            <a:ext uri="{FF2B5EF4-FFF2-40B4-BE49-F238E27FC236}">
              <a16:creationId xmlns:a16="http://schemas.microsoft.com/office/drawing/2014/main" id="{00000000-0008-0000-1500-0000344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1526581" name="Chart 618">
          <a:extLst>
            <a:ext uri="{FF2B5EF4-FFF2-40B4-BE49-F238E27FC236}">
              <a16:creationId xmlns:a16="http://schemas.microsoft.com/office/drawing/2014/main" id="{00000000-0008-0000-1500-0000354B1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6582" name="Line 1840">
          <a:extLst>
            <a:ext uri="{FF2B5EF4-FFF2-40B4-BE49-F238E27FC236}">
              <a16:creationId xmlns:a16="http://schemas.microsoft.com/office/drawing/2014/main" id="{00000000-0008-0000-1500-0000364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6583" name="Line 1841">
          <a:extLst>
            <a:ext uri="{FF2B5EF4-FFF2-40B4-BE49-F238E27FC236}">
              <a16:creationId xmlns:a16="http://schemas.microsoft.com/office/drawing/2014/main" id="{00000000-0008-0000-1500-0000374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6584" name="Line 2453">
          <a:extLst>
            <a:ext uri="{FF2B5EF4-FFF2-40B4-BE49-F238E27FC236}">
              <a16:creationId xmlns:a16="http://schemas.microsoft.com/office/drawing/2014/main" id="{00000000-0008-0000-1500-0000384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6585" name="Line 2454">
          <a:extLst>
            <a:ext uri="{FF2B5EF4-FFF2-40B4-BE49-F238E27FC236}">
              <a16:creationId xmlns:a16="http://schemas.microsoft.com/office/drawing/2014/main" id="{00000000-0008-0000-1500-0000394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1" name="Line 616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2" name="Line 617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8625" name="Line 1">
          <a:extLst>
            <a:ext uri="{FF2B5EF4-FFF2-40B4-BE49-F238E27FC236}">
              <a16:creationId xmlns:a16="http://schemas.microsoft.com/office/drawing/2014/main" id="{00000000-0008-0000-1600-0000315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8626" name="Line 2">
          <a:extLst>
            <a:ext uri="{FF2B5EF4-FFF2-40B4-BE49-F238E27FC236}">
              <a16:creationId xmlns:a16="http://schemas.microsoft.com/office/drawing/2014/main" id="{00000000-0008-0000-1600-0000325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8627" name="Line 614">
          <a:extLst>
            <a:ext uri="{FF2B5EF4-FFF2-40B4-BE49-F238E27FC236}">
              <a16:creationId xmlns:a16="http://schemas.microsoft.com/office/drawing/2014/main" id="{00000000-0008-0000-1600-0000335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8628" name="Line 615">
          <a:extLst>
            <a:ext uri="{FF2B5EF4-FFF2-40B4-BE49-F238E27FC236}">
              <a16:creationId xmlns:a16="http://schemas.microsoft.com/office/drawing/2014/main" id="{00000000-0008-0000-1600-0000345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1528629" name="Chart 618">
          <a:extLst>
            <a:ext uri="{FF2B5EF4-FFF2-40B4-BE49-F238E27FC236}">
              <a16:creationId xmlns:a16="http://schemas.microsoft.com/office/drawing/2014/main" id="{00000000-0008-0000-1600-000035531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8630" name="Line 1840">
          <a:extLst>
            <a:ext uri="{FF2B5EF4-FFF2-40B4-BE49-F238E27FC236}">
              <a16:creationId xmlns:a16="http://schemas.microsoft.com/office/drawing/2014/main" id="{00000000-0008-0000-1600-0000365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8631" name="Line 1841">
          <a:extLst>
            <a:ext uri="{FF2B5EF4-FFF2-40B4-BE49-F238E27FC236}">
              <a16:creationId xmlns:a16="http://schemas.microsoft.com/office/drawing/2014/main" id="{00000000-0008-0000-1600-0000375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8632" name="Line 2453">
          <a:extLst>
            <a:ext uri="{FF2B5EF4-FFF2-40B4-BE49-F238E27FC236}">
              <a16:creationId xmlns:a16="http://schemas.microsoft.com/office/drawing/2014/main" id="{00000000-0008-0000-1600-0000385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28633" name="Line 2454">
          <a:extLst>
            <a:ext uri="{FF2B5EF4-FFF2-40B4-BE49-F238E27FC236}">
              <a16:creationId xmlns:a16="http://schemas.microsoft.com/office/drawing/2014/main" id="{00000000-0008-0000-1600-0000395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1" name="Line 616"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2" name="Line 617">
          <a:extLst>
            <a:ext uri="{FF2B5EF4-FFF2-40B4-BE49-F238E27FC236}">
              <a16:creationId xmlns:a16="http://schemas.microsoft.com/office/drawing/2014/main" id="{00000000-0008-0000-1600-00000C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0673" name="Line 1">
          <a:extLst>
            <a:ext uri="{FF2B5EF4-FFF2-40B4-BE49-F238E27FC236}">
              <a16:creationId xmlns:a16="http://schemas.microsoft.com/office/drawing/2014/main" id="{00000000-0008-0000-1700-0000315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0674" name="Line 2">
          <a:extLst>
            <a:ext uri="{FF2B5EF4-FFF2-40B4-BE49-F238E27FC236}">
              <a16:creationId xmlns:a16="http://schemas.microsoft.com/office/drawing/2014/main" id="{00000000-0008-0000-1700-0000325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0675" name="Line 614">
          <a:extLst>
            <a:ext uri="{FF2B5EF4-FFF2-40B4-BE49-F238E27FC236}">
              <a16:creationId xmlns:a16="http://schemas.microsoft.com/office/drawing/2014/main" id="{00000000-0008-0000-1700-0000335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0676" name="Line 615">
          <a:extLst>
            <a:ext uri="{FF2B5EF4-FFF2-40B4-BE49-F238E27FC236}">
              <a16:creationId xmlns:a16="http://schemas.microsoft.com/office/drawing/2014/main" id="{00000000-0008-0000-1700-0000345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1530677" name="Chart 618">
          <a:extLst>
            <a:ext uri="{FF2B5EF4-FFF2-40B4-BE49-F238E27FC236}">
              <a16:creationId xmlns:a16="http://schemas.microsoft.com/office/drawing/2014/main" id="{00000000-0008-0000-1700-0000355B1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0678" name="Line 1840">
          <a:extLst>
            <a:ext uri="{FF2B5EF4-FFF2-40B4-BE49-F238E27FC236}">
              <a16:creationId xmlns:a16="http://schemas.microsoft.com/office/drawing/2014/main" id="{00000000-0008-0000-1700-0000365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0679" name="Line 1841">
          <a:extLst>
            <a:ext uri="{FF2B5EF4-FFF2-40B4-BE49-F238E27FC236}">
              <a16:creationId xmlns:a16="http://schemas.microsoft.com/office/drawing/2014/main" id="{00000000-0008-0000-1700-0000375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0680" name="Line 2453">
          <a:extLst>
            <a:ext uri="{FF2B5EF4-FFF2-40B4-BE49-F238E27FC236}">
              <a16:creationId xmlns:a16="http://schemas.microsoft.com/office/drawing/2014/main" id="{00000000-0008-0000-1700-0000385B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0681" name="Line 2454">
          <a:extLst>
            <a:ext uri="{FF2B5EF4-FFF2-40B4-BE49-F238E27FC236}">
              <a16:creationId xmlns:a16="http://schemas.microsoft.com/office/drawing/2014/main" id="{00000000-0008-0000-1700-0000395B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1" name="Line 616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2" name="Line 617"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2721" name="Line 1">
          <a:extLst>
            <a:ext uri="{FF2B5EF4-FFF2-40B4-BE49-F238E27FC236}">
              <a16:creationId xmlns:a16="http://schemas.microsoft.com/office/drawing/2014/main" id="{00000000-0008-0000-1800-0000316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2722" name="Line 2">
          <a:extLst>
            <a:ext uri="{FF2B5EF4-FFF2-40B4-BE49-F238E27FC236}">
              <a16:creationId xmlns:a16="http://schemas.microsoft.com/office/drawing/2014/main" id="{00000000-0008-0000-1800-0000326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2723" name="Line 614">
          <a:extLst>
            <a:ext uri="{FF2B5EF4-FFF2-40B4-BE49-F238E27FC236}">
              <a16:creationId xmlns:a16="http://schemas.microsoft.com/office/drawing/2014/main" id="{00000000-0008-0000-1800-0000336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2724" name="Line 615">
          <a:extLst>
            <a:ext uri="{FF2B5EF4-FFF2-40B4-BE49-F238E27FC236}">
              <a16:creationId xmlns:a16="http://schemas.microsoft.com/office/drawing/2014/main" id="{00000000-0008-0000-1800-0000346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1532725" name="Chart 618">
          <a:extLst>
            <a:ext uri="{FF2B5EF4-FFF2-40B4-BE49-F238E27FC236}">
              <a16:creationId xmlns:a16="http://schemas.microsoft.com/office/drawing/2014/main" id="{00000000-0008-0000-1800-000035631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2726" name="Line 1840">
          <a:extLst>
            <a:ext uri="{FF2B5EF4-FFF2-40B4-BE49-F238E27FC236}">
              <a16:creationId xmlns:a16="http://schemas.microsoft.com/office/drawing/2014/main" id="{00000000-0008-0000-1800-0000366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2727" name="Line 1841">
          <a:extLst>
            <a:ext uri="{FF2B5EF4-FFF2-40B4-BE49-F238E27FC236}">
              <a16:creationId xmlns:a16="http://schemas.microsoft.com/office/drawing/2014/main" id="{00000000-0008-0000-1800-0000376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2728" name="Line 2453">
          <a:extLst>
            <a:ext uri="{FF2B5EF4-FFF2-40B4-BE49-F238E27FC236}">
              <a16:creationId xmlns:a16="http://schemas.microsoft.com/office/drawing/2014/main" id="{00000000-0008-0000-1800-00003863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2729" name="Line 2454">
          <a:extLst>
            <a:ext uri="{FF2B5EF4-FFF2-40B4-BE49-F238E27FC236}">
              <a16:creationId xmlns:a16="http://schemas.microsoft.com/office/drawing/2014/main" id="{00000000-0008-0000-1800-00003963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1" name="Line 616">
          <a:extLst>
            <a:ext uri="{FF2B5EF4-FFF2-40B4-BE49-F238E27FC236}">
              <a16:creationId xmlns:a16="http://schemas.microsoft.com/office/drawing/2014/main" id="{00000000-0008-0000-1800-00000B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2" name="Line 617">
          <a:extLst>
            <a:ext uri="{FF2B5EF4-FFF2-40B4-BE49-F238E27FC236}">
              <a16:creationId xmlns:a16="http://schemas.microsoft.com/office/drawing/2014/main" id="{00000000-0008-0000-1800-00000C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84337" name="Line 1">
          <a:extLst>
            <a:ext uri="{FF2B5EF4-FFF2-40B4-BE49-F238E27FC236}">
              <a16:creationId xmlns:a16="http://schemas.microsoft.com/office/drawing/2014/main" id="{00000000-0008-0000-1900-0000711D32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84338" name="Line 2">
          <a:extLst>
            <a:ext uri="{FF2B5EF4-FFF2-40B4-BE49-F238E27FC236}">
              <a16:creationId xmlns:a16="http://schemas.microsoft.com/office/drawing/2014/main" id="{00000000-0008-0000-1900-0000721D32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84339" name="Line 614">
          <a:extLst>
            <a:ext uri="{FF2B5EF4-FFF2-40B4-BE49-F238E27FC236}">
              <a16:creationId xmlns:a16="http://schemas.microsoft.com/office/drawing/2014/main" id="{00000000-0008-0000-1900-0000731D32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84340" name="Line 615">
          <a:extLst>
            <a:ext uri="{FF2B5EF4-FFF2-40B4-BE49-F238E27FC236}">
              <a16:creationId xmlns:a16="http://schemas.microsoft.com/office/drawing/2014/main" id="{00000000-0008-0000-1900-0000741D32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84341" name="Line 616">
          <a:extLst>
            <a:ext uri="{FF2B5EF4-FFF2-40B4-BE49-F238E27FC236}">
              <a16:creationId xmlns:a16="http://schemas.microsoft.com/office/drawing/2014/main" id="{00000000-0008-0000-1900-0000751D32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84342" name="Line 617">
          <a:extLst>
            <a:ext uri="{FF2B5EF4-FFF2-40B4-BE49-F238E27FC236}">
              <a16:creationId xmlns:a16="http://schemas.microsoft.com/office/drawing/2014/main" id="{00000000-0008-0000-1900-0000761D32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3284343" name="Chart 618">
          <a:extLst>
            <a:ext uri="{FF2B5EF4-FFF2-40B4-BE49-F238E27FC236}">
              <a16:creationId xmlns:a16="http://schemas.microsoft.com/office/drawing/2014/main" id="{00000000-0008-0000-1900-0000771D3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84344" name="Line 1840">
          <a:extLst>
            <a:ext uri="{FF2B5EF4-FFF2-40B4-BE49-F238E27FC236}">
              <a16:creationId xmlns:a16="http://schemas.microsoft.com/office/drawing/2014/main" id="{00000000-0008-0000-1900-0000781D32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84345" name="Line 1841">
          <a:extLst>
            <a:ext uri="{FF2B5EF4-FFF2-40B4-BE49-F238E27FC236}">
              <a16:creationId xmlns:a16="http://schemas.microsoft.com/office/drawing/2014/main" id="{00000000-0008-0000-1900-0000791D32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84346" name="Line 2453">
          <a:extLst>
            <a:ext uri="{FF2B5EF4-FFF2-40B4-BE49-F238E27FC236}">
              <a16:creationId xmlns:a16="http://schemas.microsoft.com/office/drawing/2014/main" id="{00000000-0008-0000-1900-00007A1D32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3284347" name="Line 2454">
          <a:extLst>
            <a:ext uri="{FF2B5EF4-FFF2-40B4-BE49-F238E27FC236}">
              <a16:creationId xmlns:a16="http://schemas.microsoft.com/office/drawing/2014/main" id="{00000000-0008-0000-1900-00007B1D32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84348" name="Line 2455">
          <a:extLst>
            <a:ext uri="{FF2B5EF4-FFF2-40B4-BE49-F238E27FC236}">
              <a16:creationId xmlns:a16="http://schemas.microsoft.com/office/drawing/2014/main" id="{00000000-0008-0000-1900-00007C1D3200}"/>
            </a:ext>
          </a:extLst>
        </xdr:cNvPr>
        <xdr:cNvSpPr>
          <a:spLocks noChangeShapeType="1"/>
        </xdr:cNvSpPr>
      </xdr:nvSpPr>
      <xdr:spPr bwMode="auto">
        <a:xfrm flipH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3284349" name="Line 2456">
          <a:extLst>
            <a:ext uri="{FF2B5EF4-FFF2-40B4-BE49-F238E27FC236}">
              <a16:creationId xmlns:a16="http://schemas.microsoft.com/office/drawing/2014/main" id="{00000000-0008-0000-1900-00007D1D3200}"/>
            </a:ext>
          </a:extLst>
        </xdr:cNvPr>
        <xdr:cNvSpPr>
          <a:spLocks noChangeShapeType="1"/>
        </xdr:cNvSpPr>
      </xdr:nvSpPr>
      <xdr:spPr bwMode="auto">
        <a:xfrm flipH="1" flipV="1">
          <a:off x="10431780" y="426720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5" name="Line 616">
          <a:extLst>
            <a:ext uri="{FF2B5EF4-FFF2-40B4-BE49-F238E27FC236}">
              <a16:creationId xmlns:a16="http://schemas.microsoft.com/office/drawing/2014/main" id="{00000000-0008-0000-1900-00000F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6" name="Line 617">
          <a:extLst>
            <a:ext uri="{FF2B5EF4-FFF2-40B4-BE49-F238E27FC236}">
              <a16:creationId xmlns:a16="http://schemas.microsoft.com/office/drawing/2014/main" id="{00000000-0008-0000-19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5793" name="Line 1">
          <a:extLst>
            <a:ext uri="{FF2B5EF4-FFF2-40B4-BE49-F238E27FC236}">
              <a16:creationId xmlns:a16="http://schemas.microsoft.com/office/drawing/2014/main" id="{00000000-0008-0000-1A00-0000316F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5794" name="Line 2">
          <a:extLst>
            <a:ext uri="{FF2B5EF4-FFF2-40B4-BE49-F238E27FC236}">
              <a16:creationId xmlns:a16="http://schemas.microsoft.com/office/drawing/2014/main" id="{00000000-0008-0000-1A00-0000326F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5795" name="Line 614">
          <a:extLst>
            <a:ext uri="{FF2B5EF4-FFF2-40B4-BE49-F238E27FC236}">
              <a16:creationId xmlns:a16="http://schemas.microsoft.com/office/drawing/2014/main" id="{00000000-0008-0000-1A00-0000336F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5796" name="Line 615">
          <a:extLst>
            <a:ext uri="{FF2B5EF4-FFF2-40B4-BE49-F238E27FC236}">
              <a16:creationId xmlns:a16="http://schemas.microsoft.com/office/drawing/2014/main" id="{00000000-0008-0000-1A00-0000346F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1535797" name="Chart 618">
          <a:extLst>
            <a:ext uri="{FF2B5EF4-FFF2-40B4-BE49-F238E27FC236}">
              <a16:creationId xmlns:a16="http://schemas.microsoft.com/office/drawing/2014/main" id="{00000000-0008-0000-1A00-0000356F1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5798" name="Line 1840">
          <a:extLst>
            <a:ext uri="{FF2B5EF4-FFF2-40B4-BE49-F238E27FC236}">
              <a16:creationId xmlns:a16="http://schemas.microsoft.com/office/drawing/2014/main" id="{00000000-0008-0000-1A00-0000366F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5799" name="Line 1841">
          <a:extLst>
            <a:ext uri="{FF2B5EF4-FFF2-40B4-BE49-F238E27FC236}">
              <a16:creationId xmlns:a16="http://schemas.microsoft.com/office/drawing/2014/main" id="{00000000-0008-0000-1A00-0000376F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5800" name="Line 2453">
          <a:extLst>
            <a:ext uri="{FF2B5EF4-FFF2-40B4-BE49-F238E27FC236}">
              <a16:creationId xmlns:a16="http://schemas.microsoft.com/office/drawing/2014/main" id="{00000000-0008-0000-1A00-0000386F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5801" name="Line 2454">
          <a:extLst>
            <a:ext uri="{FF2B5EF4-FFF2-40B4-BE49-F238E27FC236}">
              <a16:creationId xmlns:a16="http://schemas.microsoft.com/office/drawing/2014/main" id="{00000000-0008-0000-1A00-0000396F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1" name="Line 616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2" name="Line 617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7841" name="Line 1">
          <a:extLst>
            <a:ext uri="{FF2B5EF4-FFF2-40B4-BE49-F238E27FC236}">
              <a16:creationId xmlns:a16="http://schemas.microsoft.com/office/drawing/2014/main" id="{00000000-0008-0000-1B00-00003177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7842" name="Line 2">
          <a:extLst>
            <a:ext uri="{FF2B5EF4-FFF2-40B4-BE49-F238E27FC236}">
              <a16:creationId xmlns:a16="http://schemas.microsoft.com/office/drawing/2014/main" id="{00000000-0008-0000-1B00-00003277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7843" name="Line 614">
          <a:extLst>
            <a:ext uri="{FF2B5EF4-FFF2-40B4-BE49-F238E27FC236}">
              <a16:creationId xmlns:a16="http://schemas.microsoft.com/office/drawing/2014/main" id="{00000000-0008-0000-1B00-00003377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7844" name="Line 615">
          <a:extLst>
            <a:ext uri="{FF2B5EF4-FFF2-40B4-BE49-F238E27FC236}">
              <a16:creationId xmlns:a16="http://schemas.microsoft.com/office/drawing/2014/main" id="{00000000-0008-0000-1B00-00003477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33</xdr:col>
      <xdr:colOff>0</xdr:colOff>
      <xdr:row>15</xdr:row>
      <xdr:rowOff>0</xdr:rowOff>
    </xdr:to>
    <xdr:graphicFrame macro="">
      <xdr:nvGraphicFramePr>
        <xdr:cNvPr id="1537845" name="Chart 618">
          <a:extLst>
            <a:ext uri="{FF2B5EF4-FFF2-40B4-BE49-F238E27FC236}">
              <a16:creationId xmlns:a16="http://schemas.microsoft.com/office/drawing/2014/main" id="{00000000-0008-0000-1B00-000035771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7846" name="Line 1840">
          <a:extLst>
            <a:ext uri="{FF2B5EF4-FFF2-40B4-BE49-F238E27FC236}">
              <a16:creationId xmlns:a16="http://schemas.microsoft.com/office/drawing/2014/main" id="{00000000-0008-0000-1B00-00003677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7847" name="Line 1841">
          <a:extLst>
            <a:ext uri="{FF2B5EF4-FFF2-40B4-BE49-F238E27FC236}">
              <a16:creationId xmlns:a16="http://schemas.microsoft.com/office/drawing/2014/main" id="{00000000-0008-0000-1B00-00003777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7848" name="Line 2453">
          <a:extLst>
            <a:ext uri="{FF2B5EF4-FFF2-40B4-BE49-F238E27FC236}">
              <a16:creationId xmlns:a16="http://schemas.microsoft.com/office/drawing/2014/main" id="{00000000-0008-0000-1B00-000038771700}"/>
            </a:ext>
          </a:extLst>
        </xdr:cNvPr>
        <xdr:cNvSpPr>
          <a:spLocks noChangeShapeType="1"/>
        </xdr:cNvSpPr>
      </xdr:nvSpPr>
      <xdr:spPr bwMode="auto">
        <a:xfrm flipH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40</xdr:col>
      <xdr:colOff>0</xdr:colOff>
      <xdr:row>7</xdr:row>
      <xdr:rowOff>0</xdr:rowOff>
    </xdr:from>
    <xdr:to>
      <xdr:col>40</xdr:col>
      <xdr:colOff>0</xdr:colOff>
      <xdr:row>7</xdr:row>
      <xdr:rowOff>0</xdr:rowOff>
    </xdr:to>
    <xdr:sp macro="" textlink="">
      <xdr:nvSpPr>
        <xdr:cNvPr id="1537849" name="Line 2454">
          <a:extLst>
            <a:ext uri="{FF2B5EF4-FFF2-40B4-BE49-F238E27FC236}">
              <a16:creationId xmlns:a16="http://schemas.microsoft.com/office/drawing/2014/main" id="{00000000-0008-0000-1B00-000039771700}"/>
            </a:ext>
          </a:extLst>
        </xdr:cNvPr>
        <xdr:cNvSpPr>
          <a:spLocks noChangeShapeType="1"/>
        </xdr:cNvSpPr>
      </xdr:nvSpPr>
      <xdr:spPr bwMode="auto">
        <a:xfrm flipH="1" flipV="1">
          <a:off x="11132820" y="1889760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1" name="Line 616">
          <a:extLst>
            <a:ext uri="{FF2B5EF4-FFF2-40B4-BE49-F238E27FC236}">
              <a16:creationId xmlns:a16="http://schemas.microsoft.com/office/drawing/2014/main" id="{00000000-0008-0000-1B00-00000B000000}"/>
            </a:ext>
          </a:extLst>
        </xdr:cNvPr>
        <xdr:cNvSpPr>
          <a:spLocks noChangeShapeType="1"/>
        </xdr:cNvSpPr>
      </xdr:nvSpPr>
      <xdr:spPr bwMode="auto">
        <a:xfrm flipH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12" name="Line 617">
          <a:extLst>
            <a:ext uri="{FF2B5EF4-FFF2-40B4-BE49-F238E27FC236}">
              <a16:creationId xmlns:a16="http://schemas.microsoft.com/office/drawing/2014/main" id="{00000000-0008-0000-1B00-00000C000000}"/>
            </a:ext>
          </a:extLst>
        </xdr:cNvPr>
        <xdr:cNvSpPr>
          <a:spLocks noChangeShapeType="1"/>
        </xdr:cNvSpPr>
      </xdr:nvSpPr>
      <xdr:spPr bwMode="auto">
        <a:xfrm flipH="1" flipV="1">
          <a:off x="11734800" y="42957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00000000-0016-0000-1A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ervicio.clientes@indicator.es" TargetMode="External"/><Relationship Id="rId1" Type="http://schemas.openxmlformats.org/officeDocument/2006/relationships/hyperlink" Target="mailto:servicio.clientes@indicator.es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Relationship Id="rId4" Type="http://schemas.openxmlformats.org/officeDocument/2006/relationships/comments" Target="../comments25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"/>
  <sheetViews>
    <sheetView zoomScaleNormal="100" workbookViewId="0"/>
  </sheetViews>
  <sheetFormatPr baseColWidth="10" defaultColWidth="9" defaultRowHeight="11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autoPageBreaks="0"/>
  </sheetPr>
  <dimension ref="A1:BE46"/>
  <sheetViews>
    <sheetView showGridLines="0" showRowColHeaders="0" tabSelected="1" zoomScale="110" zoomScaleNormal="110" workbookViewId="0"/>
  </sheetViews>
  <sheetFormatPr baseColWidth="10" defaultColWidth="5.85546875" defaultRowHeight="20.100000000000001" customHeight="1"/>
  <cols>
    <col min="1" max="1" width="5.85546875" style="2"/>
    <col min="2" max="2" width="2.85546875" style="2" customWidth="1"/>
    <col min="3" max="3" width="4.140625" style="2" customWidth="1"/>
    <col min="4" max="4" width="7.140625" style="2" customWidth="1"/>
    <col min="5" max="16" width="5.85546875" style="2"/>
    <col min="17" max="17" width="8.85546875" style="2" customWidth="1"/>
    <col min="18" max="18" width="8.140625" style="2" customWidth="1"/>
    <col min="19" max="19" width="2.85546875" style="2" customWidth="1"/>
    <col min="20" max="23" width="5.85546875" style="2"/>
    <col min="24" max="24" width="7.42578125" style="2" customWidth="1"/>
    <col min="25" max="27" width="5.85546875" style="2"/>
    <col min="28" max="28" width="8.42578125" style="2" customWidth="1"/>
    <col min="29" max="16384" width="5.85546875" style="2"/>
  </cols>
  <sheetData>
    <row r="1" spans="1:57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57" ht="20.100000000000001" customHeight="1">
      <c r="A2" s="1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1:57" ht="108" customHeight="1">
      <c r="A3" s="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ht="19.5" hidden="1" customHeight="1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ht="19.5" customHeight="1">
      <c r="A5" s="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ht="19.5" customHeight="1">
      <c r="A6" s="1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ht="24" customHeight="1">
      <c r="A7" s="1"/>
      <c r="B7" s="3"/>
      <c r="C7" s="4"/>
      <c r="D7" s="102" t="s">
        <v>34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ht="10.5" customHeight="1">
      <c r="A8" s="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ht="20.100000000000001" customHeight="1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ht="20.100000000000001" customHeight="1">
      <c r="A10" s="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ht="20.100000000000001" customHeight="1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ht="20.100000000000001" customHeight="1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ht="20.100000000000001" customHeight="1">
      <c r="A13" s="1"/>
      <c r="B13" s="3"/>
      <c r="C13" s="5"/>
      <c r="D13" s="103" t="s">
        <v>35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ht="20.100000000000001" customHeight="1">
      <c r="A14" s="1"/>
      <c r="B14" s="3"/>
      <c r="C14" s="6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ht="20.100000000000001" customHeight="1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ht="20.100000000000001" customHeight="1">
      <c r="A16" s="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ht="20.100000000000001" customHeight="1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ht="20.100000000000001" customHeight="1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76" t="s">
        <v>36</v>
      </c>
      <c r="P18" s="176"/>
      <c r="Q18" s="176"/>
      <c r="R18" s="176"/>
      <c r="S18" s="3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ht="20.100000000000001" customHeight="1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ht="20.100000000000001" customHeight="1">
      <c r="A20" s="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ht="20.100000000000001" customHeight="1">
      <c r="A21" s="1"/>
      <c r="B21" s="3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3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ht="20.100000000000001" customHeight="1">
      <c r="A22" s="1"/>
      <c r="B22" s="3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77" t="s">
        <v>29</v>
      </c>
      <c r="Q22" s="177"/>
      <c r="R22" s="104"/>
      <c r="S22" s="3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ht="20.100000000000001" customHeight="1">
      <c r="A23" s="1"/>
      <c r="B23" s="3"/>
      <c r="C23" s="178" t="s">
        <v>42</v>
      </c>
      <c r="D23" s="178"/>
      <c r="E23" s="178"/>
      <c r="F23" s="178"/>
      <c r="G23" s="178"/>
      <c r="H23" s="178"/>
      <c r="I23" s="178"/>
      <c r="J23" s="178"/>
      <c r="K23" s="178"/>
      <c r="L23" s="178"/>
      <c r="M23" s="178"/>
      <c r="N23" s="178"/>
      <c r="O23" s="104"/>
      <c r="P23" s="177" t="s">
        <v>30</v>
      </c>
      <c r="Q23" s="177"/>
      <c r="R23" s="104"/>
      <c r="S23" s="3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ht="20.100000000000001" customHeight="1">
      <c r="A24" s="1"/>
      <c r="B24" s="3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5"/>
      <c r="P24" s="105"/>
      <c r="Q24" s="105"/>
      <c r="R24" s="104"/>
      <c r="S24" s="3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ht="20.100000000000001" customHeight="1">
      <c r="A25" s="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7"/>
      <c r="R25" s="7"/>
      <c r="S25" s="3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ht="20.10000000000000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ht="20.10000000000000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ht="20.10000000000000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ht="20.10000000000000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ht="20.10000000000000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ht="20.10000000000000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ht="20.10000000000000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ht="20.10000000000000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ht="20.10000000000000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ht="20.10000000000000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ht="20.10000000000000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ht="20.10000000000000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ht="20.10000000000000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ht="20.10000000000000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ht="20.10000000000000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ht="20.10000000000000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</sheetData>
  <sheetProtection algorithmName="SHA-512" hashValue="c5YUFBSp8BWcy71vnOGkabmMQZq/aABD+5khPZibv/CW6AC4dOyeTS7HsUijxBYKoqcR6JdtqazvmFn8rXMDWQ==" saltValue="sYmURrPRewYUHIrC8HwklA==" spinCount="100000" sheet="1" objects="1" scenarios="1"/>
  <mergeCells count="4">
    <mergeCell ref="O18:R18"/>
    <mergeCell ref="P22:Q22"/>
    <mergeCell ref="C23:N23"/>
    <mergeCell ref="P23:Q23"/>
  </mergeCells>
  <hyperlinks>
    <hyperlink ref="C23:L23" r:id="rId1" display="Rambla de Cataluña, 12, 1° 1ª § klantenservice@indicator.be" xr:uid="{00000000-0004-0000-0100-000000000000}"/>
    <hyperlink ref="C23:N23" r:id="rId2" display="Avenida Diagonal, 415, 1°. 08008 Barcelona - servicio.clientes@indicator.es" xr:uid="{00000000-0004-0000-0100-000001000000}"/>
    <hyperlink ref="O18:R18" location="resumen!A1" tooltip="Acceso a la herramienta" display="} Acceso a la herramienta" xr:uid="{00000000-0004-0000-0100-000002000000}"/>
  </hyperlinks>
  <pageMargins left="0.75" right="0.75" top="1" bottom="1" header="0.5" footer="0.5"/>
  <pageSetup paperSize="9" orientation="portrait"/>
  <headerFooter alignWithMargins="0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autoPageBreaks="0"/>
  </sheetPr>
  <dimension ref="A1:IV108"/>
  <sheetViews>
    <sheetView showGridLines="0" showRowColHeaders="0" zoomScaleNormal="100" workbookViewId="0">
      <selection activeCell="L2" sqref="L2"/>
    </sheetView>
  </sheetViews>
  <sheetFormatPr baseColWidth="10" defaultColWidth="9" defaultRowHeight="0" customHeight="1" zeroHeight="1" outlineLevelCol="1"/>
  <cols>
    <col min="1" max="1" width="5.85546875" style="20" customWidth="1"/>
    <col min="2" max="2" width="24.85546875" style="17" customWidth="1"/>
    <col min="3" max="3" width="9.5703125" style="18" customWidth="1"/>
    <col min="4" max="4" width="6.5703125" style="18" customWidth="1"/>
    <col min="5" max="5" width="9.140625" style="17" customWidth="1"/>
    <col min="6" max="10" width="9.140625" style="11" customWidth="1"/>
    <col min="11" max="11" width="5.85546875" style="112" customWidth="1"/>
    <col min="12" max="12" width="5.85546875" style="11" customWidth="1"/>
    <col min="13" max="15" width="5.85546875" style="17" customWidth="1"/>
    <col min="16" max="17" width="5.85546875" style="82" customWidth="1"/>
    <col min="18" max="18" width="5.85546875" style="141" customWidth="1"/>
    <col min="19" max="19" width="5.85546875" style="136" customWidth="1"/>
    <col min="20" max="20" width="10.5703125" style="82" customWidth="1"/>
    <col min="21" max="21" width="15.5703125" style="82" customWidth="1"/>
    <col min="22" max="22" width="15" style="82" customWidth="1"/>
    <col min="23" max="25" width="5.85546875" style="82" customWidth="1"/>
    <col min="26" max="28" width="5.85546875" style="82" customWidth="1" outlineLevel="1"/>
    <col min="29" max="30" width="5.85546875" style="100" customWidth="1" outlineLevel="1"/>
    <col min="31" max="40" width="5.85546875" style="17" customWidth="1" outlineLevel="1"/>
    <col min="41" max="256" width="9.140625" style="17" customWidth="1" outlineLevel="1"/>
  </cols>
  <sheetData>
    <row r="1" spans="1:30" s="9" customFormat="1" ht="15.75" customHeight="1" thickBot="1">
      <c r="A1" s="8"/>
      <c r="F1" s="10"/>
      <c r="G1" s="10"/>
      <c r="H1" s="10"/>
      <c r="I1" s="10"/>
      <c r="J1" s="10"/>
      <c r="K1" s="111"/>
      <c r="P1" s="106"/>
      <c r="Q1" s="106"/>
      <c r="R1" s="138"/>
      <c r="S1" s="135"/>
      <c r="T1" s="106"/>
      <c r="U1" s="106"/>
      <c r="V1" s="106"/>
      <c r="W1" s="106"/>
      <c r="X1" s="106"/>
      <c r="Y1" s="106"/>
      <c r="Z1" s="106"/>
      <c r="AA1" s="106"/>
      <c r="AB1" s="106"/>
      <c r="AC1" s="99"/>
      <c r="AD1" s="99"/>
    </row>
    <row r="2" spans="1:30" ht="30" customHeight="1" thickBot="1">
      <c r="A2" s="11"/>
      <c r="B2" s="12" t="s">
        <v>44</v>
      </c>
      <c r="C2" s="13"/>
      <c r="D2" s="13"/>
      <c r="E2" s="3"/>
      <c r="F2" s="3"/>
      <c r="G2" s="3"/>
      <c r="L2" s="14" t="s">
        <v>0</v>
      </c>
      <c r="M2" s="15" t="s">
        <v>1</v>
      </c>
      <c r="N2" s="16" t="s">
        <v>2</v>
      </c>
      <c r="O2" s="16" t="s">
        <v>3</v>
      </c>
      <c r="R2" s="139"/>
      <c r="S2" s="173"/>
    </row>
    <row r="3" spans="1:30" ht="15.75" customHeight="1">
      <c r="A3" s="11"/>
      <c r="L3" s="19"/>
      <c r="M3" s="19"/>
      <c r="N3" s="19"/>
      <c r="O3" s="19"/>
      <c r="R3" s="139"/>
      <c r="S3" s="174">
        <v>46387</v>
      </c>
      <c r="T3" s="107"/>
    </row>
    <row r="4" spans="1:30" ht="15.75" customHeight="1">
      <c r="B4" s="21" t="s">
        <v>31</v>
      </c>
      <c r="C4" s="22"/>
      <c r="D4" s="22"/>
      <c r="E4" s="11"/>
      <c r="L4" s="19"/>
      <c r="M4" s="19"/>
      <c r="N4" s="19"/>
      <c r="O4" s="19"/>
      <c r="R4" s="139"/>
      <c r="S4" s="175">
        <v>42735</v>
      </c>
    </row>
    <row r="5" spans="1:30" ht="18" customHeight="1">
      <c r="B5" s="23" t="s">
        <v>4</v>
      </c>
      <c r="E5" s="180" t="s">
        <v>41</v>
      </c>
      <c r="F5" s="181"/>
      <c r="G5" s="181"/>
      <c r="H5" s="181"/>
      <c r="I5" s="181"/>
      <c r="J5" s="182"/>
      <c r="L5" s="24"/>
      <c r="M5" s="19"/>
      <c r="N5" s="19"/>
      <c r="O5" s="19"/>
      <c r="R5" s="139"/>
      <c r="S5" s="175"/>
      <c r="T5" s="107"/>
      <c r="U5" s="107"/>
      <c r="V5" s="107"/>
    </row>
    <row r="6" spans="1:30" ht="18" customHeight="1">
      <c r="B6" s="23" t="s">
        <v>5</v>
      </c>
      <c r="F6" s="25"/>
      <c r="H6" s="26"/>
      <c r="I6" s="17"/>
      <c r="J6" s="27">
        <v>30</v>
      </c>
      <c r="L6" s="24"/>
      <c r="M6" s="19"/>
      <c r="N6" s="19"/>
      <c r="O6" s="19"/>
      <c r="R6" s="139"/>
    </row>
    <row r="7" spans="1:30" ht="18" customHeight="1">
      <c r="B7" s="23" t="s">
        <v>6</v>
      </c>
      <c r="F7" s="25"/>
      <c r="H7" s="26"/>
      <c r="I7" s="17"/>
      <c r="J7" s="27">
        <v>25</v>
      </c>
      <c r="L7" s="24"/>
      <c r="M7" s="19"/>
      <c r="N7" s="19"/>
      <c r="O7" s="19"/>
      <c r="R7" s="139"/>
    </row>
    <row r="8" spans="1:30" ht="15.75" customHeight="1">
      <c r="I8" s="17"/>
      <c r="L8" s="24"/>
      <c r="M8" s="19"/>
      <c r="N8" s="19"/>
      <c r="O8" s="19"/>
      <c r="Q8" s="147"/>
      <c r="R8" s="139"/>
    </row>
    <row r="9" spans="1:30" s="28" customFormat="1" ht="15.75" customHeight="1" thickBot="1">
      <c r="A9" s="20"/>
      <c r="C9" s="29"/>
      <c r="D9" s="29"/>
      <c r="K9" s="113"/>
      <c r="L9" s="30"/>
      <c r="M9" s="31"/>
      <c r="N9" s="31"/>
      <c r="O9" s="31"/>
      <c r="P9" s="108"/>
      <c r="Q9" s="108"/>
      <c r="R9" s="140"/>
      <c r="S9" s="137"/>
      <c r="T9" s="108"/>
      <c r="U9" s="108"/>
      <c r="V9" s="108"/>
      <c r="W9" s="108"/>
      <c r="X9" s="108"/>
      <c r="Y9" s="108"/>
      <c r="Z9" s="108"/>
      <c r="AA9" s="108"/>
      <c r="AB9" s="108"/>
      <c r="AC9" s="101"/>
      <c r="AD9" s="101"/>
    </row>
    <row r="10" spans="1:30" ht="15.75" customHeight="1">
      <c r="B10" s="21" t="s">
        <v>32</v>
      </c>
      <c r="C10" s="32"/>
      <c r="D10" s="33"/>
      <c r="E10" s="179" t="str">
        <f ca="1">IF(TODAY()&gt;=42735,"A fecha de hoy "&amp;TEXT(TODAY(),"dd.mm.aaaa")&amp;".","A fecha de "&amp;TEXT(42735,"dd.mm.aaaa")&amp;".")</f>
        <v>A fecha de hoy 15.12.2025.</v>
      </c>
      <c r="F10" s="179"/>
      <c r="G10" s="179"/>
      <c r="H10" s="179" t="s">
        <v>43</v>
      </c>
      <c r="I10" s="179"/>
      <c r="J10" s="179"/>
      <c r="K10" s="114"/>
      <c r="L10" s="30"/>
      <c r="M10" s="19"/>
      <c r="N10" s="19"/>
      <c r="O10" s="19"/>
      <c r="R10" s="139"/>
    </row>
    <row r="11" spans="1:30" ht="24" customHeight="1">
      <c r="B11" s="34" t="s">
        <v>7</v>
      </c>
      <c r="C11" s="35" t="s">
        <v>8</v>
      </c>
      <c r="D11" s="35" t="s">
        <v>9</v>
      </c>
      <c r="E11" s="35" t="s">
        <v>10</v>
      </c>
      <c r="F11" s="35" t="s">
        <v>11</v>
      </c>
      <c r="G11" s="35" t="s">
        <v>12</v>
      </c>
      <c r="H11" s="35" t="s">
        <v>10</v>
      </c>
      <c r="I11" s="35" t="s">
        <v>11</v>
      </c>
      <c r="J11" s="35" t="s">
        <v>12</v>
      </c>
      <c r="K11" s="114"/>
      <c r="L11" s="183" t="s">
        <v>33</v>
      </c>
      <c r="M11" s="183"/>
      <c r="N11" s="183"/>
      <c r="O11" s="183"/>
      <c r="R11" s="148"/>
    </row>
    <row r="12" spans="1:30" ht="15.75" customHeight="1">
      <c r="A12" s="36"/>
      <c r="B12" s="79">
        <v>1</v>
      </c>
      <c r="C12" s="37"/>
      <c r="D12" s="38"/>
      <c r="E12" s="39">
        <f ca="1">+'1'!J$6</f>
        <v>0</v>
      </c>
      <c r="F12" s="39">
        <f ca="1">+'1'!N$6</f>
        <v>0</v>
      </c>
      <c r="G12" s="39">
        <f ca="1">+'1'!R$6</f>
        <v>0</v>
      </c>
      <c r="H12" s="39">
        <f>+'1'!V$6</f>
        <v>30</v>
      </c>
      <c r="I12" s="39">
        <f>+'1'!Z$6</f>
        <v>0</v>
      </c>
      <c r="J12" s="39">
        <f>+'1'!AD$6</f>
        <v>30</v>
      </c>
      <c r="K12" s="115"/>
      <c r="L12" s="41" t="str">
        <f>IF($J$7&lt;A12,"","Æ")</f>
        <v>Æ</v>
      </c>
      <c r="M12" s="19"/>
      <c r="N12" s="19"/>
      <c r="O12" s="19"/>
      <c r="R12" s="148">
        <v>1</v>
      </c>
    </row>
    <row r="13" spans="1:30" ht="15.75" customHeight="1">
      <c r="B13" s="79">
        <v>2</v>
      </c>
      <c r="C13" s="37"/>
      <c r="D13" s="38"/>
      <c r="E13" s="39">
        <f ca="1">+'2'!J$6</f>
        <v>0</v>
      </c>
      <c r="F13" s="39">
        <f ca="1">+'2'!N$6</f>
        <v>0</v>
      </c>
      <c r="G13" s="39">
        <f ca="1">+'2'!R$6</f>
        <v>0</v>
      </c>
      <c r="H13" s="39">
        <f>+'2'!V$6</f>
        <v>30</v>
      </c>
      <c r="I13" s="39">
        <f>+'2'!Z$6</f>
        <v>0</v>
      </c>
      <c r="J13" s="39">
        <f>+'2'!AD$6</f>
        <v>30</v>
      </c>
      <c r="K13" s="115"/>
      <c r="L13" s="41" t="s">
        <v>3</v>
      </c>
      <c r="M13" s="19"/>
      <c r="N13" s="19"/>
      <c r="O13" s="19"/>
      <c r="R13" s="148">
        <v>2</v>
      </c>
    </row>
    <row r="14" spans="1:30" ht="15.75" customHeight="1">
      <c r="A14" s="36"/>
      <c r="B14" s="79">
        <v>3</v>
      </c>
      <c r="C14" s="37"/>
      <c r="D14" s="38"/>
      <c r="E14" s="39">
        <f ca="1">+'3'!J$6</f>
        <v>0</v>
      </c>
      <c r="F14" s="39">
        <f ca="1">+'3'!N$6</f>
        <v>0</v>
      </c>
      <c r="G14" s="39">
        <f ca="1">+'3'!R$6</f>
        <v>0</v>
      </c>
      <c r="H14" s="39">
        <f>+'3'!V$6</f>
        <v>30</v>
      </c>
      <c r="I14" s="39">
        <f>+'3'!Z$6</f>
        <v>0</v>
      </c>
      <c r="J14" s="39">
        <f>+'3'!AD$6</f>
        <v>30</v>
      </c>
      <c r="K14" s="115"/>
      <c r="L14" s="41" t="s">
        <v>3</v>
      </c>
      <c r="M14" s="19"/>
      <c r="N14" s="19"/>
      <c r="O14" s="19"/>
      <c r="R14" s="148">
        <v>3</v>
      </c>
    </row>
    <row r="15" spans="1:30" ht="15.75" customHeight="1">
      <c r="B15" s="79">
        <v>4</v>
      </c>
      <c r="C15" s="37"/>
      <c r="D15" s="38"/>
      <c r="E15" s="39">
        <f ca="1">+'4'!J$6</f>
        <v>0</v>
      </c>
      <c r="F15" s="39">
        <f ca="1">+'4'!N$6</f>
        <v>0</v>
      </c>
      <c r="G15" s="39">
        <f ca="1">+'4'!R$6</f>
        <v>0</v>
      </c>
      <c r="H15" s="39">
        <f>+'4'!V$6</f>
        <v>30</v>
      </c>
      <c r="I15" s="39">
        <f>+'4'!Z$6</f>
        <v>0</v>
      </c>
      <c r="J15" s="39">
        <f>+'4'!AD$6</f>
        <v>30</v>
      </c>
      <c r="K15" s="115"/>
      <c r="L15" s="41" t="s">
        <v>3</v>
      </c>
      <c r="M15" s="19"/>
      <c r="N15" s="19"/>
      <c r="O15" s="19"/>
      <c r="R15" s="148">
        <v>4</v>
      </c>
    </row>
    <row r="16" spans="1:30" ht="15.75" customHeight="1">
      <c r="A16" s="36"/>
      <c r="B16" s="79">
        <v>5</v>
      </c>
      <c r="C16" s="37"/>
      <c r="D16" s="38"/>
      <c r="E16" s="39">
        <f ca="1">+'5'!J$6</f>
        <v>0</v>
      </c>
      <c r="F16" s="39">
        <f ca="1">+'5'!N$6</f>
        <v>0</v>
      </c>
      <c r="G16" s="39">
        <f ca="1">+'5'!R$6</f>
        <v>0</v>
      </c>
      <c r="H16" s="39">
        <f>+'5'!V$6</f>
        <v>30</v>
      </c>
      <c r="I16" s="39">
        <f>+'5'!Z$6</f>
        <v>0</v>
      </c>
      <c r="J16" s="39">
        <f>+'5'!AD$6</f>
        <v>30</v>
      </c>
      <c r="K16" s="115"/>
      <c r="L16" s="41" t="s">
        <v>3</v>
      </c>
      <c r="M16" s="19"/>
      <c r="N16" s="19"/>
      <c r="O16" s="19"/>
      <c r="R16" s="148">
        <v>5</v>
      </c>
    </row>
    <row r="17" spans="1:18" ht="15.75" customHeight="1">
      <c r="B17" s="79">
        <v>6</v>
      </c>
      <c r="C17" s="37"/>
      <c r="D17" s="38"/>
      <c r="E17" s="39">
        <f ca="1">+'6'!J$6</f>
        <v>0</v>
      </c>
      <c r="F17" s="39">
        <f ca="1">+'6'!N$6</f>
        <v>0</v>
      </c>
      <c r="G17" s="39">
        <f ca="1">+'6'!R$6</f>
        <v>0</v>
      </c>
      <c r="H17" s="39">
        <f>+'6'!V$6</f>
        <v>30</v>
      </c>
      <c r="I17" s="39">
        <f>+'6'!Z$6</f>
        <v>0</v>
      </c>
      <c r="J17" s="39">
        <f>+'6'!AD$6</f>
        <v>30</v>
      </c>
      <c r="K17" s="115"/>
      <c r="L17" s="41" t="s">
        <v>3</v>
      </c>
      <c r="M17" s="19"/>
      <c r="N17" s="19"/>
      <c r="O17" s="19"/>
      <c r="R17" s="148">
        <v>6</v>
      </c>
    </row>
    <row r="18" spans="1:18" ht="15.75" customHeight="1">
      <c r="A18" s="36"/>
      <c r="B18" s="79">
        <v>7</v>
      </c>
      <c r="C18" s="37"/>
      <c r="D18" s="38"/>
      <c r="E18" s="39">
        <f ca="1">+'7'!J$6</f>
        <v>0</v>
      </c>
      <c r="F18" s="39">
        <f ca="1">+'7'!N$6</f>
        <v>0</v>
      </c>
      <c r="G18" s="39">
        <f ca="1">+'7'!R$6</f>
        <v>0</v>
      </c>
      <c r="H18" s="39">
        <f>+'7'!V$6</f>
        <v>30</v>
      </c>
      <c r="I18" s="39">
        <f>+'7'!Z$6</f>
        <v>0</v>
      </c>
      <c r="J18" s="39">
        <f>+'7'!AD$6</f>
        <v>30</v>
      </c>
      <c r="K18" s="115"/>
      <c r="L18" s="41" t="s">
        <v>3</v>
      </c>
      <c r="M18" s="19"/>
      <c r="N18" s="19"/>
      <c r="O18" s="19"/>
      <c r="R18" s="148">
        <v>7</v>
      </c>
    </row>
    <row r="19" spans="1:18" ht="15.75" customHeight="1">
      <c r="B19" s="79">
        <v>8</v>
      </c>
      <c r="C19" s="37"/>
      <c r="D19" s="38"/>
      <c r="E19" s="39">
        <f ca="1">+'8'!J$6</f>
        <v>0</v>
      </c>
      <c r="F19" s="39">
        <f ca="1">+'8'!N$6</f>
        <v>0</v>
      </c>
      <c r="G19" s="39">
        <f ca="1">+'8'!R$6</f>
        <v>0</v>
      </c>
      <c r="H19" s="39">
        <f>+'8'!V$6</f>
        <v>30</v>
      </c>
      <c r="I19" s="39">
        <f>+'8'!Z$6</f>
        <v>0</v>
      </c>
      <c r="J19" s="39">
        <f>+'8'!AD$6</f>
        <v>30</v>
      </c>
      <c r="K19" s="115"/>
      <c r="L19" s="41" t="s">
        <v>3</v>
      </c>
      <c r="M19" s="19"/>
      <c r="N19" s="19"/>
      <c r="O19" s="19"/>
      <c r="R19" s="148">
        <v>8</v>
      </c>
    </row>
    <row r="20" spans="1:18" ht="15.75" customHeight="1">
      <c r="A20" s="36"/>
      <c r="B20" s="79">
        <v>9</v>
      </c>
      <c r="C20" s="37"/>
      <c r="D20" s="38"/>
      <c r="E20" s="39">
        <f ca="1">+'9'!J$6</f>
        <v>0</v>
      </c>
      <c r="F20" s="39">
        <f ca="1">+'9'!N$6</f>
        <v>0</v>
      </c>
      <c r="G20" s="39">
        <f ca="1">+'9'!R$6</f>
        <v>0</v>
      </c>
      <c r="H20" s="39">
        <f>+'9'!V$6</f>
        <v>30</v>
      </c>
      <c r="I20" s="39">
        <f>+'9'!Z$6</f>
        <v>0</v>
      </c>
      <c r="J20" s="39">
        <f>+'9'!AD$6</f>
        <v>30</v>
      </c>
      <c r="K20" s="115"/>
      <c r="L20" s="41" t="s">
        <v>3</v>
      </c>
      <c r="M20" s="19"/>
      <c r="N20" s="19"/>
      <c r="O20" s="19"/>
      <c r="R20" s="148">
        <v>9</v>
      </c>
    </row>
    <row r="21" spans="1:18" ht="15.75" customHeight="1">
      <c r="B21" s="79">
        <v>10</v>
      </c>
      <c r="C21" s="37"/>
      <c r="D21" s="38"/>
      <c r="E21" s="39">
        <f ca="1">+'10'!J$6</f>
        <v>0</v>
      </c>
      <c r="F21" s="39">
        <f ca="1">+'10'!N$6</f>
        <v>0</v>
      </c>
      <c r="G21" s="39">
        <f ca="1">+'10'!R$6</f>
        <v>0</v>
      </c>
      <c r="H21" s="39">
        <f>+'10'!V$6</f>
        <v>30</v>
      </c>
      <c r="I21" s="39">
        <f>+'10'!Z$6</f>
        <v>0</v>
      </c>
      <c r="J21" s="39">
        <f>+'10'!AD$6</f>
        <v>30</v>
      </c>
      <c r="K21" s="115"/>
      <c r="L21" s="41" t="s">
        <v>3</v>
      </c>
      <c r="M21" s="19"/>
      <c r="N21" s="19"/>
      <c r="O21" s="19"/>
      <c r="R21" s="148">
        <v>10</v>
      </c>
    </row>
    <row r="22" spans="1:18" ht="15.75" customHeight="1">
      <c r="A22" s="36"/>
      <c r="B22" s="79">
        <v>11</v>
      </c>
      <c r="C22" s="37"/>
      <c r="D22" s="38"/>
      <c r="E22" s="39">
        <f ca="1">+'11'!J$6</f>
        <v>0</v>
      </c>
      <c r="F22" s="39">
        <f ca="1">+'11'!N$6</f>
        <v>0</v>
      </c>
      <c r="G22" s="39">
        <f ca="1">+'11'!R$6</f>
        <v>0</v>
      </c>
      <c r="H22" s="39">
        <f>+'11'!V$6</f>
        <v>30</v>
      </c>
      <c r="I22" s="39">
        <f>+'11'!Z$6</f>
        <v>0</v>
      </c>
      <c r="J22" s="39">
        <f>+'11'!AD$6</f>
        <v>30</v>
      </c>
      <c r="K22" s="115"/>
      <c r="L22" s="41" t="s">
        <v>3</v>
      </c>
      <c r="M22" s="19"/>
      <c r="N22" s="19"/>
      <c r="O22" s="19"/>
      <c r="R22" s="148">
        <v>11</v>
      </c>
    </row>
    <row r="23" spans="1:18" ht="15.75" customHeight="1">
      <c r="B23" s="79">
        <v>12</v>
      </c>
      <c r="C23" s="37"/>
      <c r="D23" s="38"/>
      <c r="E23" s="39">
        <f ca="1">+'12'!J$6</f>
        <v>0</v>
      </c>
      <c r="F23" s="39">
        <f ca="1">+'12'!N$6</f>
        <v>0</v>
      </c>
      <c r="G23" s="39">
        <f ca="1">+'12'!R$6</f>
        <v>0</v>
      </c>
      <c r="H23" s="39">
        <f>+'12'!V$6</f>
        <v>30</v>
      </c>
      <c r="I23" s="39">
        <f>+'12'!Z$6</f>
        <v>0</v>
      </c>
      <c r="J23" s="39">
        <f>+'12'!AD$6</f>
        <v>30</v>
      </c>
      <c r="K23" s="115"/>
      <c r="L23" s="41" t="s">
        <v>3</v>
      </c>
      <c r="M23" s="19"/>
      <c r="N23" s="19"/>
      <c r="O23" s="19"/>
      <c r="R23" s="148">
        <v>12</v>
      </c>
    </row>
    <row r="24" spans="1:18" ht="15.75" customHeight="1">
      <c r="A24" s="36"/>
      <c r="B24" s="79">
        <v>13</v>
      </c>
      <c r="C24" s="37"/>
      <c r="D24" s="38"/>
      <c r="E24" s="39">
        <f ca="1">+'13'!J$6</f>
        <v>0</v>
      </c>
      <c r="F24" s="39">
        <f ca="1">+'13'!N$6</f>
        <v>0</v>
      </c>
      <c r="G24" s="39">
        <f ca="1">+'13'!R$6</f>
        <v>0</v>
      </c>
      <c r="H24" s="39">
        <f>+'13'!V$6</f>
        <v>30</v>
      </c>
      <c r="I24" s="39">
        <f>+'13'!Z$6</f>
        <v>0</v>
      </c>
      <c r="J24" s="39">
        <f>+'13'!AD$6</f>
        <v>30</v>
      </c>
      <c r="K24" s="115"/>
      <c r="L24" s="41" t="s">
        <v>3</v>
      </c>
      <c r="M24" s="19"/>
      <c r="N24" s="19"/>
      <c r="O24" s="19"/>
      <c r="R24" s="148">
        <v>13</v>
      </c>
    </row>
    <row r="25" spans="1:18" ht="15.75" customHeight="1">
      <c r="B25" s="79">
        <v>14</v>
      </c>
      <c r="C25" s="37"/>
      <c r="D25" s="38"/>
      <c r="E25" s="39">
        <f ca="1">+'14'!J$6</f>
        <v>0</v>
      </c>
      <c r="F25" s="39">
        <f ca="1">+'14'!N$6</f>
        <v>0</v>
      </c>
      <c r="G25" s="39">
        <f ca="1">+'14'!R$6</f>
        <v>0</v>
      </c>
      <c r="H25" s="39">
        <f>+'14'!V$6</f>
        <v>30</v>
      </c>
      <c r="I25" s="39">
        <f>+'14'!Z$6</f>
        <v>0</v>
      </c>
      <c r="J25" s="39">
        <f>+'14'!AD$6</f>
        <v>30</v>
      </c>
      <c r="K25" s="115"/>
      <c r="L25" s="41" t="s">
        <v>3</v>
      </c>
      <c r="M25" s="19"/>
      <c r="N25" s="19"/>
      <c r="O25" s="19"/>
      <c r="R25" s="148">
        <v>14</v>
      </c>
    </row>
    <row r="26" spans="1:18" ht="15.75" customHeight="1">
      <c r="A26" s="36"/>
      <c r="B26" s="79">
        <v>15</v>
      </c>
      <c r="C26" s="37"/>
      <c r="D26" s="38"/>
      <c r="E26" s="39">
        <f ca="1">+'15'!J$6</f>
        <v>0</v>
      </c>
      <c r="F26" s="39">
        <f ca="1">+'15'!N$6</f>
        <v>0</v>
      </c>
      <c r="G26" s="39">
        <f ca="1">+'15'!R$6</f>
        <v>0</v>
      </c>
      <c r="H26" s="39">
        <f>+'15'!V$6</f>
        <v>30</v>
      </c>
      <c r="I26" s="39">
        <f>+'15'!Z$6</f>
        <v>0</v>
      </c>
      <c r="J26" s="39">
        <f>+'15'!AD$6</f>
        <v>30</v>
      </c>
      <c r="K26" s="115"/>
      <c r="L26" s="41" t="s">
        <v>3</v>
      </c>
      <c r="M26" s="19"/>
      <c r="N26" s="19"/>
      <c r="O26" s="19"/>
      <c r="R26" s="148">
        <v>15</v>
      </c>
    </row>
    <row r="27" spans="1:18" ht="15.75" customHeight="1">
      <c r="B27" s="79">
        <v>16</v>
      </c>
      <c r="C27" s="37"/>
      <c r="D27" s="38"/>
      <c r="E27" s="39">
        <f ca="1">+'16'!J$6</f>
        <v>0</v>
      </c>
      <c r="F27" s="39">
        <f ca="1">+'16'!N$6</f>
        <v>0</v>
      </c>
      <c r="G27" s="39">
        <f ca="1">+'16'!R$6</f>
        <v>0</v>
      </c>
      <c r="H27" s="39">
        <f>+'16'!V$6</f>
        <v>30</v>
      </c>
      <c r="I27" s="39">
        <f>+'16'!Z$6</f>
        <v>0</v>
      </c>
      <c r="J27" s="39">
        <f>+'16'!AD$6</f>
        <v>30</v>
      </c>
      <c r="K27" s="115"/>
      <c r="L27" s="41" t="s">
        <v>3</v>
      </c>
      <c r="M27" s="19"/>
      <c r="N27" s="19"/>
      <c r="O27" s="19"/>
      <c r="R27" s="148">
        <v>16</v>
      </c>
    </row>
    <row r="28" spans="1:18" ht="15.75" customHeight="1">
      <c r="A28" s="36"/>
      <c r="B28" s="79">
        <v>17</v>
      </c>
      <c r="C28" s="37"/>
      <c r="D28" s="38"/>
      <c r="E28" s="39">
        <f ca="1">+'17'!J$6</f>
        <v>0</v>
      </c>
      <c r="F28" s="39">
        <f ca="1">+'17'!N$6</f>
        <v>0</v>
      </c>
      <c r="G28" s="39">
        <f ca="1">+'17'!R$6</f>
        <v>0</v>
      </c>
      <c r="H28" s="39">
        <f>+'17'!V$6</f>
        <v>30</v>
      </c>
      <c r="I28" s="39">
        <f>+'17'!Z$6</f>
        <v>0</v>
      </c>
      <c r="J28" s="39">
        <f>+'17'!AD$6</f>
        <v>30</v>
      </c>
      <c r="K28" s="115"/>
      <c r="L28" s="41" t="s">
        <v>3</v>
      </c>
      <c r="M28" s="19"/>
      <c r="N28" s="19"/>
      <c r="O28" s="19"/>
      <c r="R28" s="148">
        <v>17</v>
      </c>
    </row>
    <row r="29" spans="1:18" ht="15.75" customHeight="1">
      <c r="B29" s="79">
        <v>18</v>
      </c>
      <c r="C29" s="37"/>
      <c r="D29" s="38"/>
      <c r="E29" s="39">
        <f ca="1">+'18'!J$6</f>
        <v>0</v>
      </c>
      <c r="F29" s="39">
        <f ca="1">+'18'!N$6</f>
        <v>0</v>
      </c>
      <c r="G29" s="39">
        <f ca="1">+'18'!R$6</f>
        <v>0</v>
      </c>
      <c r="H29" s="39">
        <f>+'18'!V$6</f>
        <v>30</v>
      </c>
      <c r="I29" s="39">
        <f>+'18'!Z$6</f>
        <v>0</v>
      </c>
      <c r="J29" s="39">
        <f>+'18'!AD$6</f>
        <v>30</v>
      </c>
      <c r="K29" s="115"/>
      <c r="L29" s="41" t="s">
        <v>3</v>
      </c>
      <c r="M29" s="19"/>
      <c r="N29" s="19"/>
      <c r="O29" s="19"/>
      <c r="R29" s="148">
        <v>18</v>
      </c>
    </row>
    <row r="30" spans="1:18" ht="15.75" customHeight="1">
      <c r="A30" s="36"/>
      <c r="B30" s="79">
        <v>19</v>
      </c>
      <c r="C30" s="37"/>
      <c r="D30" s="38"/>
      <c r="E30" s="39">
        <f ca="1">+'19'!J$6</f>
        <v>0</v>
      </c>
      <c r="F30" s="39">
        <f ca="1">+'19'!N$6</f>
        <v>0</v>
      </c>
      <c r="G30" s="39">
        <f ca="1">+'19'!R$6</f>
        <v>0</v>
      </c>
      <c r="H30" s="39">
        <f>+'19'!V$6</f>
        <v>30</v>
      </c>
      <c r="I30" s="39">
        <f>+'19'!Z$6</f>
        <v>0</v>
      </c>
      <c r="J30" s="39">
        <f>+'19'!AD$6</f>
        <v>30</v>
      </c>
      <c r="K30" s="115"/>
      <c r="L30" s="41" t="s">
        <v>3</v>
      </c>
      <c r="M30" s="19"/>
      <c r="N30" s="19"/>
      <c r="O30" s="19"/>
      <c r="R30" s="148">
        <v>19</v>
      </c>
    </row>
    <row r="31" spans="1:18" ht="15.75" customHeight="1">
      <c r="B31" s="79">
        <v>20</v>
      </c>
      <c r="C31" s="37"/>
      <c r="D31" s="38"/>
      <c r="E31" s="39">
        <f ca="1">+'20'!J$6</f>
        <v>0</v>
      </c>
      <c r="F31" s="39">
        <f ca="1">+'20'!N$6</f>
        <v>0</v>
      </c>
      <c r="G31" s="39">
        <f ca="1">+'20'!R$6</f>
        <v>0</v>
      </c>
      <c r="H31" s="39">
        <f>+'20'!V$6</f>
        <v>30</v>
      </c>
      <c r="I31" s="39">
        <f>+'20'!Z$6</f>
        <v>0</v>
      </c>
      <c r="J31" s="39">
        <f>+'20'!AD$6</f>
        <v>30</v>
      </c>
      <c r="K31" s="115"/>
      <c r="L31" s="41" t="s">
        <v>3</v>
      </c>
      <c r="M31" s="19"/>
      <c r="N31" s="19"/>
      <c r="O31" s="19"/>
      <c r="R31" s="148">
        <v>20</v>
      </c>
    </row>
    <row r="32" spans="1:18" ht="15.75" customHeight="1">
      <c r="A32" s="36"/>
      <c r="B32" s="79">
        <v>21</v>
      </c>
      <c r="C32" s="37"/>
      <c r="D32" s="38"/>
      <c r="E32" s="39">
        <f ca="1">+'21'!J$6</f>
        <v>0</v>
      </c>
      <c r="F32" s="39">
        <f ca="1">+'21'!N$6</f>
        <v>0</v>
      </c>
      <c r="G32" s="39">
        <f ca="1">+'21'!R$6</f>
        <v>0</v>
      </c>
      <c r="H32" s="39">
        <f>+'21'!V$6</f>
        <v>30</v>
      </c>
      <c r="I32" s="39">
        <f>+'21'!Z$6</f>
        <v>0</v>
      </c>
      <c r="J32" s="39">
        <f>+'21'!AD$6</f>
        <v>30</v>
      </c>
      <c r="K32" s="115"/>
      <c r="L32" s="41" t="s">
        <v>3</v>
      </c>
      <c r="M32" s="19"/>
      <c r="N32" s="19"/>
      <c r="O32" s="19"/>
      <c r="R32" s="148">
        <v>21</v>
      </c>
    </row>
    <row r="33" spans="1:18" ht="15.75" customHeight="1">
      <c r="B33" s="79">
        <v>22</v>
      </c>
      <c r="C33" s="37"/>
      <c r="D33" s="38"/>
      <c r="E33" s="39">
        <f ca="1">+'22'!J$6</f>
        <v>0</v>
      </c>
      <c r="F33" s="39">
        <f ca="1">+'22'!N$6</f>
        <v>0</v>
      </c>
      <c r="G33" s="39">
        <f ca="1">+'22'!R$6</f>
        <v>0</v>
      </c>
      <c r="H33" s="39">
        <f>+'22'!V$6</f>
        <v>30</v>
      </c>
      <c r="I33" s="39">
        <f>+'22'!Z$6</f>
        <v>0</v>
      </c>
      <c r="J33" s="39">
        <f>+'22'!AD$6</f>
        <v>30</v>
      </c>
      <c r="K33" s="115"/>
      <c r="L33" s="41" t="s">
        <v>3</v>
      </c>
      <c r="M33" s="19"/>
      <c r="N33" s="19"/>
      <c r="O33" s="19"/>
      <c r="R33" s="148">
        <v>22</v>
      </c>
    </row>
    <row r="34" spans="1:18" ht="15.75" customHeight="1">
      <c r="A34" s="36"/>
      <c r="B34" s="79">
        <v>23</v>
      </c>
      <c r="C34" s="37"/>
      <c r="D34" s="38"/>
      <c r="E34" s="39">
        <f ca="1">+'23'!J$6</f>
        <v>0</v>
      </c>
      <c r="F34" s="39">
        <f ca="1">+'23'!N$6</f>
        <v>0</v>
      </c>
      <c r="G34" s="39">
        <f ca="1">+'23'!R$6</f>
        <v>0</v>
      </c>
      <c r="H34" s="39">
        <f>+'23'!V$6</f>
        <v>30</v>
      </c>
      <c r="I34" s="39">
        <f>+'23'!Z$6</f>
        <v>0</v>
      </c>
      <c r="J34" s="39">
        <f>+'23'!AD$6</f>
        <v>30</v>
      </c>
      <c r="K34" s="115"/>
      <c r="L34" s="41" t="s">
        <v>3</v>
      </c>
      <c r="M34" s="19"/>
      <c r="N34" s="19"/>
      <c r="O34" s="19"/>
      <c r="R34" s="148">
        <v>23</v>
      </c>
    </row>
    <row r="35" spans="1:18" ht="15.75" customHeight="1">
      <c r="B35" s="79">
        <v>24</v>
      </c>
      <c r="C35" s="37"/>
      <c r="D35" s="38"/>
      <c r="E35" s="39">
        <f ca="1">+'24'!J$6</f>
        <v>0</v>
      </c>
      <c r="F35" s="39">
        <f ca="1">+'24'!N$6</f>
        <v>0</v>
      </c>
      <c r="G35" s="39">
        <f ca="1">+'24'!R$6</f>
        <v>0</v>
      </c>
      <c r="H35" s="39">
        <f>+'24'!V$6</f>
        <v>30</v>
      </c>
      <c r="I35" s="39">
        <f>+'24'!Z$6</f>
        <v>0</v>
      </c>
      <c r="J35" s="39">
        <f>+'24'!AD$6</f>
        <v>30</v>
      </c>
      <c r="K35" s="115"/>
      <c r="L35" s="41" t="s">
        <v>3</v>
      </c>
      <c r="M35" s="19"/>
      <c r="N35" s="19"/>
      <c r="O35" s="19"/>
      <c r="R35" s="148">
        <v>24</v>
      </c>
    </row>
    <row r="36" spans="1:18" ht="15.75" customHeight="1">
      <c r="A36" s="36"/>
      <c r="B36" s="79">
        <v>25</v>
      </c>
      <c r="C36" s="37"/>
      <c r="D36" s="38"/>
      <c r="E36" s="39">
        <f ca="1">+'25'!J$6</f>
        <v>0</v>
      </c>
      <c r="F36" s="39">
        <f ca="1">+'25'!N$6</f>
        <v>0</v>
      </c>
      <c r="G36" s="39">
        <f ca="1">+'25'!R$6</f>
        <v>0</v>
      </c>
      <c r="H36" s="39">
        <f>+'25'!V$6</f>
        <v>30</v>
      </c>
      <c r="I36" s="39">
        <f>+'25'!Z$6</f>
        <v>0</v>
      </c>
      <c r="J36" s="39">
        <f>+'25'!AD$6</f>
        <v>30</v>
      </c>
      <c r="K36" s="115"/>
      <c r="L36" s="41" t="s">
        <v>3</v>
      </c>
      <c r="M36" s="19"/>
      <c r="N36" s="19"/>
      <c r="O36" s="19"/>
      <c r="R36" s="148">
        <v>25</v>
      </c>
    </row>
    <row r="37" spans="1:18" ht="15.75" customHeight="1">
      <c r="D37" s="42"/>
      <c r="E37" s="11"/>
      <c r="K37" s="115"/>
      <c r="L37" s="43"/>
      <c r="M37" s="19"/>
      <c r="N37" s="19"/>
      <c r="O37" s="19"/>
      <c r="R37" s="148"/>
    </row>
    <row r="38" spans="1:18" ht="15.75" customHeight="1">
      <c r="A38" s="44"/>
      <c r="B38" s="19"/>
      <c r="C38" s="45"/>
      <c r="D38" s="46"/>
      <c r="E38" s="24"/>
      <c r="F38" s="24"/>
      <c r="G38" s="24"/>
      <c r="H38" s="24"/>
      <c r="I38" s="24"/>
      <c r="J38" s="24"/>
      <c r="K38" s="116"/>
      <c r="L38" s="43"/>
      <c r="M38" s="19"/>
      <c r="N38" s="19"/>
      <c r="O38" s="19"/>
      <c r="R38" s="139"/>
    </row>
    <row r="39" spans="1:18" ht="15.75" customHeight="1">
      <c r="D39" s="42"/>
      <c r="E39" s="11"/>
      <c r="K39" s="115"/>
      <c r="L39" s="40"/>
      <c r="R39" s="139"/>
    </row>
    <row r="40" spans="1:18" ht="15.75" customHeight="1">
      <c r="D40" s="42"/>
      <c r="E40" s="11"/>
      <c r="K40" s="115"/>
      <c r="L40" s="40"/>
      <c r="R40" s="139"/>
    </row>
    <row r="41" spans="1:18" ht="15.75" customHeight="1">
      <c r="D41" s="42"/>
      <c r="E41" s="11"/>
      <c r="K41" s="115"/>
      <c r="L41" s="40"/>
      <c r="R41" s="139"/>
    </row>
    <row r="42" spans="1:18" ht="15.75" customHeight="1">
      <c r="D42" s="42"/>
      <c r="E42" s="11"/>
      <c r="K42" s="115"/>
      <c r="L42" s="40"/>
      <c r="R42" s="139"/>
    </row>
    <row r="43" spans="1:18" ht="15.75" customHeight="1">
      <c r="D43" s="42"/>
      <c r="E43" s="11"/>
      <c r="K43" s="115"/>
      <c r="L43" s="40"/>
      <c r="R43" s="139"/>
    </row>
    <row r="44" spans="1:18" ht="15.75" customHeight="1">
      <c r="D44" s="42"/>
      <c r="E44" s="11"/>
      <c r="K44" s="115"/>
      <c r="L44" s="40"/>
      <c r="R44" s="139"/>
    </row>
    <row r="45" spans="1:18" ht="15.75" customHeight="1">
      <c r="E45" s="11"/>
      <c r="L45" s="40"/>
      <c r="R45" s="139"/>
    </row>
    <row r="46" spans="1:18" ht="15.75" customHeight="1">
      <c r="E46" s="11"/>
      <c r="L46" s="40"/>
      <c r="R46" s="139"/>
    </row>
    <row r="47" spans="1:18" ht="15.75" customHeight="1">
      <c r="E47" s="11"/>
      <c r="L47" s="40"/>
      <c r="R47" s="139"/>
    </row>
    <row r="48" spans="1:18" ht="15.75" customHeight="1">
      <c r="E48" s="11"/>
      <c r="L48" s="40"/>
      <c r="R48" s="139"/>
    </row>
    <row r="49" spans="5:18" ht="15.75" customHeight="1">
      <c r="E49" s="11"/>
      <c r="L49" s="40"/>
      <c r="R49" s="139"/>
    </row>
    <row r="50" spans="5:18" ht="15.75" customHeight="1">
      <c r="E50" s="11"/>
      <c r="L50" s="40"/>
      <c r="R50" s="139"/>
    </row>
    <row r="51" spans="5:18" ht="15.75" customHeight="1">
      <c r="E51" s="11"/>
      <c r="L51" s="40"/>
      <c r="R51" s="139"/>
    </row>
    <row r="52" spans="5:18" ht="15.75" customHeight="1">
      <c r="E52" s="11"/>
      <c r="L52" s="40"/>
      <c r="R52" s="139"/>
    </row>
    <row r="53" spans="5:18" ht="15.75" customHeight="1">
      <c r="E53" s="11"/>
      <c r="L53" s="40"/>
      <c r="R53" s="139"/>
    </row>
    <row r="54" spans="5:18" ht="15.75" customHeight="1">
      <c r="E54" s="11"/>
      <c r="L54" s="40"/>
      <c r="R54" s="139"/>
    </row>
    <row r="55" spans="5:18" ht="15.75" customHeight="1">
      <c r="E55" s="11"/>
      <c r="L55" s="40"/>
      <c r="R55" s="139"/>
    </row>
    <row r="56" spans="5:18" ht="15.75" customHeight="1">
      <c r="E56" s="11"/>
      <c r="L56" s="40"/>
      <c r="R56" s="139"/>
    </row>
    <row r="57" spans="5:18" ht="15.75" customHeight="1">
      <c r="E57" s="11"/>
      <c r="L57" s="40"/>
      <c r="R57" s="139"/>
    </row>
    <row r="58" spans="5:18" ht="15.75" customHeight="1">
      <c r="E58" s="11"/>
      <c r="L58" s="40"/>
      <c r="R58" s="139"/>
    </row>
    <row r="59" spans="5:18" ht="15.75" customHeight="1">
      <c r="E59" s="11"/>
      <c r="L59" s="40"/>
      <c r="R59" s="139"/>
    </row>
    <row r="60" spans="5:18" ht="15.75" customHeight="1">
      <c r="E60" s="11"/>
      <c r="L60" s="40"/>
      <c r="R60" s="139"/>
    </row>
    <row r="61" spans="5:18" ht="15.75" customHeight="1">
      <c r="E61" s="11"/>
      <c r="L61" s="40"/>
      <c r="R61" s="139"/>
    </row>
    <row r="62" spans="5:18" ht="15.75" customHeight="1">
      <c r="E62" s="11"/>
      <c r="L62" s="40"/>
      <c r="R62" s="139"/>
    </row>
    <row r="63" spans="5:18" ht="15.75" customHeight="1">
      <c r="E63" s="11"/>
      <c r="L63" s="40"/>
      <c r="R63" s="139"/>
    </row>
    <row r="64" spans="5:18" ht="15.75" customHeight="1">
      <c r="E64" s="11"/>
      <c r="L64" s="40"/>
      <c r="R64" s="139"/>
    </row>
    <row r="65" spans="5:18" ht="15.75" customHeight="1">
      <c r="E65" s="11"/>
      <c r="L65" s="40"/>
      <c r="R65" s="139"/>
    </row>
    <row r="66" spans="5:18" ht="15.75" customHeight="1">
      <c r="E66" s="11"/>
      <c r="L66" s="40"/>
      <c r="R66" s="139"/>
    </row>
    <row r="67" spans="5:18" ht="15.75" customHeight="1">
      <c r="E67" s="11"/>
      <c r="L67" s="40"/>
      <c r="R67" s="139"/>
    </row>
    <row r="68" spans="5:18" ht="15.75" customHeight="1">
      <c r="E68" s="11"/>
      <c r="L68" s="40"/>
      <c r="R68" s="139"/>
    </row>
    <row r="69" spans="5:18" ht="15.75" customHeight="1">
      <c r="E69" s="11"/>
      <c r="L69" s="40"/>
      <c r="R69" s="139"/>
    </row>
    <row r="70" spans="5:18" ht="15.75" customHeight="1">
      <c r="E70" s="11"/>
      <c r="L70" s="40"/>
      <c r="R70" s="139"/>
    </row>
    <row r="71" spans="5:18" ht="15.75" customHeight="1">
      <c r="E71" s="11"/>
      <c r="L71" s="40"/>
      <c r="R71" s="139"/>
    </row>
    <row r="72" spans="5:18" ht="15.75" customHeight="1">
      <c r="E72" s="11"/>
      <c r="L72" s="40"/>
      <c r="R72" s="139"/>
    </row>
    <row r="73" spans="5:18" ht="15.75" customHeight="1">
      <c r="E73" s="11"/>
      <c r="L73" s="40"/>
      <c r="R73" s="139"/>
    </row>
    <row r="74" spans="5:18" ht="15.75" customHeight="1">
      <c r="E74" s="11"/>
      <c r="L74" s="40"/>
      <c r="R74" s="139"/>
    </row>
    <row r="75" spans="5:18" ht="15.75" customHeight="1">
      <c r="E75" s="11"/>
      <c r="L75" s="40"/>
    </row>
    <row r="76" spans="5:18" ht="15.75" customHeight="1">
      <c r="E76" s="11"/>
      <c r="L76" s="40"/>
    </row>
    <row r="77" spans="5:18" ht="15.75" customHeight="1">
      <c r="E77" s="11"/>
      <c r="L77" s="40"/>
    </row>
    <row r="78" spans="5:18" ht="15.75" customHeight="1">
      <c r="E78" s="11"/>
      <c r="L78" s="40"/>
    </row>
    <row r="79" spans="5:18" ht="15.75" customHeight="1">
      <c r="E79" s="11"/>
      <c r="L79" s="40"/>
    </row>
    <row r="80" spans="5:18" ht="15.75" customHeight="1">
      <c r="E80" s="11"/>
      <c r="L80" s="40"/>
    </row>
    <row r="81" spans="5:12" ht="15.75" customHeight="1">
      <c r="E81" s="11"/>
      <c r="L81" s="40"/>
    </row>
    <row r="82" spans="5:12" ht="15.75" customHeight="1">
      <c r="E82" s="11"/>
      <c r="L82" s="40"/>
    </row>
    <row r="83" spans="5:12" ht="15.75" customHeight="1">
      <c r="E83" s="11"/>
      <c r="L83" s="40"/>
    </row>
    <row r="84" spans="5:12" ht="15.75" customHeight="1">
      <c r="E84" s="11"/>
      <c r="L84" s="40"/>
    </row>
    <row r="85" spans="5:12" ht="15.75" customHeight="1">
      <c r="E85" s="11"/>
      <c r="L85" s="40"/>
    </row>
    <row r="86" spans="5:12" ht="15.75" customHeight="1">
      <c r="E86" s="11"/>
      <c r="L86" s="40"/>
    </row>
    <row r="87" spans="5:12" ht="15.75" customHeight="1">
      <c r="E87" s="11"/>
      <c r="L87" s="40"/>
    </row>
    <row r="88" spans="5:12" ht="15.75" customHeight="1">
      <c r="E88" s="11"/>
      <c r="L88" s="40"/>
    </row>
    <row r="89" spans="5:12" ht="15.75" customHeight="1">
      <c r="E89" s="11"/>
      <c r="L89" s="40"/>
    </row>
    <row r="90" spans="5:12" ht="15.75" customHeight="1">
      <c r="E90" s="11"/>
      <c r="L90" s="40"/>
    </row>
    <row r="91" spans="5:12" ht="15.75" customHeight="1">
      <c r="E91" s="11"/>
      <c r="L91" s="40"/>
    </row>
    <row r="92" spans="5:12" ht="15.75" customHeight="1">
      <c r="E92" s="11"/>
      <c r="L92" s="40"/>
    </row>
    <row r="93" spans="5:12" ht="15.75" customHeight="1">
      <c r="E93" s="11"/>
      <c r="L93" s="40"/>
    </row>
    <row r="94" spans="5:12" ht="15.75" customHeight="1">
      <c r="E94" s="11"/>
      <c r="L94" s="40"/>
    </row>
    <row r="95" spans="5:12" ht="15.75" customHeight="1">
      <c r="E95" s="11"/>
      <c r="L95" s="40"/>
    </row>
    <row r="96" spans="5:12" ht="15.75" customHeight="1">
      <c r="E96" s="11"/>
      <c r="L96" s="40"/>
    </row>
    <row r="97" spans="5:12" ht="15.75" customHeight="1">
      <c r="E97" s="11"/>
      <c r="L97" s="40"/>
    </row>
    <row r="98" spans="5:12" ht="15.75" customHeight="1">
      <c r="E98" s="11"/>
      <c r="L98" s="40"/>
    </row>
    <row r="99" spans="5:12" ht="15.75" customHeight="1">
      <c r="E99" s="11"/>
      <c r="L99" s="40"/>
    </row>
    <row r="100" spans="5:12" ht="15.75" customHeight="1">
      <c r="E100" s="11"/>
      <c r="L100" s="40"/>
    </row>
    <row r="101" spans="5:12" ht="15.75" customHeight="1">
      <c r="E101" s="11"/>
      <c r="L101" s="40"/>
    </row>
    <row r="102" spans="5:12" ht="15.75" customHeight="1">
      <c r="E102" s="11"/>
      <c r="L102" s="40"/>
    </row>
    <row r="103" spans="5:12" ht="15.75" customHeight="1">
      <c r="E103" s="11"/>
      <c r="L103" s="40"/>
    </row>
    <row r="104" spans="5:12" ht="15.75" customHeight="1">
      <c r="E104" s="11"/>
      <c r="L104" s="40"/>
    </row>
    <row r="105" spans="5:12" ht="15.75" customHeight="1">
      <c r="E105" s="11"/>
      <c r="L105" s="40"/>
    </row>
    <row r="106" spans="5:12" ht="15.75" customHeight="1">
      <c r="E106" s="11"/>
      <c r="L106" s="40"/>
    </row>
    <row r="107" spans="5:12" ht="15.75" customHeight="1">
      <c r="E107" s="11"/>
      <c r="L107" s="40"/>
    </row>
    <row r="108" spans="5:12" ht="15.75" customHeight="1">
      <c r="E108" s="11"/>
      <c r="L108" s="40"/>
    </row>
  </sheetData>
  <sheetProtection algorithmName="SHA-512" hashValue="GGiXCeY5fK2iY1FiVE1VUybkFOkcfBskXAAtVbovk7rUk2ScJp8uObcb2FHDHm1ILb0Skquw/+6RqbHjPLj7nw==" saltValue="w96/pZAupCsXS1fv6Wr2Yw==" spinCount="100000" sheet="1" objects="1" scenarios="1"/>
  <mergeCells count="4">
    <mergeCell ref="H10:J10"/>
    <mergeCell ref="E5:J5"/>
    <mergeCell ref="E10:G10"/>
    <mergeCell ref="L11:O11"/>
  </mergeCells>
  <conditionalFormatting sqref="B12:J36">
    <cfRule type="expression" dxfId="52" priority="1" stopIfTrue="1">
      <formula>$R12&gt;$J$7</formula>
    </cfRule>
  </conditionalFormatting>
  <conditionalFormatting sqref="L12">
    <cfRule type="expression" dxfId="51" priority="2" stopIfTrue="1">
      <formula>$R12&gt;$J$7</formula>
    </cfRule>
  </conditionalFormatting>
  <conditionalFormatting sqref="L13:L36">
    <cfRule type="expression" dxfId="50" priority="4" stopIfTrue="1">
      <formula>$R13&gt;$J$7</formula>
    </cfRule>
  </conditionalFormatting>
  <dataValidations xWindow="274" yWindow="453" count="5">
    <dataValidation type="custom" allowBlank="1" showInputMessage="1" showErrorMessage="1" error="Consigne como máximo 50 días de vacaciones." sqref="J6" xr:uid="{00000000-0002-0000-0200-000000000000}">
      <formula1>J6&lt;51</formula1>
    </dataValidation>
    <dataValidation type="custom" allowBlank="1" showInputMessage="1" showErrorMessage="1" error="No se pueden crear más de 25 trabajadores." sqref="J7" xr:uid="{00000000-0002-0000-0200-000001000000}">
      <formula1>J7&lt;26</formula1>
    </dataValidation>
    <dataValidation type="custom" allowBlank="1" showInputMessage="1" showErrorMessage="1" error="Para crear un nuevo trabajador, primero debe actualizar la casilla gris (&quot;Nº trabajadores)" sqref="B12:B36" xr:uid="{00000000-0002-0000-0200-000002000000}">
      <formula1>A11&lt;$J$7</formula1>
    </dataValidation>
    <dataValidation type="date" allowBlank="1" showInputMessage="1" showErrorMessage="1" errorTitle="Atención" error="Si el trabajador empezó a trabajar en el 2026, introduzca la fecha siguiendo el formato correcto (aaaa/mm/dd)." prompt="Sólo es posible introducir la fecha si el trabajador se ha incorporado a la empresa durante 2026." sqref="C12:C36" xr:uid="{6EF904EC-F2A7-403B-9D14-5A1C5545DE8A}">
      <formula1>46023</formula1>
      <formula2>46387</formula2>
    </dataValidation>
    <dataValidation type="decimal" operator="lessThanOrEqual" allowBlank="1" showInputMessage="1" showErrorMessage="1" errorTitle="Atención" error="Sólo es posible introducir días pendientes si el trabajador no se ha incorporado a la empresa durante el año 2026." prompt="Si su empleado tiene vacaciones del año anterior pendientes de disfrutar y usted se las reserva, incluya aquí los días correspondientes." sqref="D12:D35 D36" xr:uid="{69380B77-D321-4763-A1A8-B442D3C7B396}">
      <formula1>IF(C12&gt;0,0,30)</formula1>
    </dataValidation>
  </dataValidations>
  <hyperlinks>
    <hyperlink ref="L12" location="'1'!A1" tooltip="ver detalle ficha" display="'1'!A1" xr:uid="{00000000-0004-0000-0200-000000000000}"/>
    <hyperlink ref="L13:L16" location="'1'!A1" tooltip="ver detalle ficha" display="Æ" xr:uid="{00000000-0004-0000-0200-000001000000}"/>
    <hyperlink ref="L13" location="'2'!A1" tooltip="ver detalle ficha" display="Æ" xr:uid="{00000000-0004-0000-0200-000002000000}"/>
    <hyperlink ref="L14" location="'3'!A1" tooltip="ver detalle ficha" display="Æ" xr:uid="{00000000-0004-0000-0200-000003000000}"/>
    <hyperlink ref="L15" location="'4'!A1" tooltip="ver detalle ficha" display="Æ" xr:uid="{00000000-0004-0000-0200-000004000000}"/>
    <hyperlink ref="L16:L36" location="'1'!A2" tooltip="ver detalle ficha" display="Æ" xr:uid="{00000000-0004-0000-0200-000005000000}"/>
    <hyperlink ref="L16" location="'5'!A1" tooltip="ver detalle ficha" display="Æ" xr:uid="{00000000-0004-0000-0200-000006000000}"/>
    <hyperlink ref="L17" location="'6'!A1" tooltip="ver detalle ficha" display="Æ" xr:uid="{00000000-0004-0000-0200-000007000000}"/>
    <hyperlink ref="L18" location="'7'!A1" tooltip="ver detalle ficha" display="Æ" xr:uid="{00000000-0004-0000-0200-000008000000}"/>
    <hyperlink ref="L19" location="'8'!A1" tooltip="ver detalle ficha" display="Æ" xr:uid="{00000000-0004-0000-0200-000009000000}"/>
    <hyperlink ref="L20" location="'9'!A1" tooltip="ver detalle ficha" display="Æ" xr:uid="{00000000-0004-0000-0200-00000A000000}"/>
    <hyperlink ref="L21" location="'10'!A1" tooltip="ver detalle ficha" display="Æ" xr:uid="{00000000-0004-0000-0200-00000B000000}"/>
    <hyperlink ref="L22" location="'11'!A1" tooltip="ver detalle ficha" display="Æ" xr:uid="{00000000-0004-0000-0200-00000C000000}"/>
    <hyperlink ref="L23" location="'12'!A1" tooltip="ver detalle ficha" display="Æ" xr:uid="{00000000-0004-0000-0200-00000D000000}"/>
    <hyperlink ref="L24" location="'13'!A1" tooltip="ver detalle ficha" display="Æ" xr:uid="{00000000-0004-0000-0200-00000E000000}"/>
    <hyperlink ref="L25" location="'14'!A1" tooltip="ver detalle ficha" display="Æ" xr:uid="{00000000-0004-0000-0200-00000F000000}"/>
    <hyperlink ref="L26" location="'15'!A1" tooltip="ver detalle ficha" display="Æ" xr:uid="{00000000-0004-0000-0200-000010000000}"/>
    <hyperlink ref="L27" location="'16'!A1" tooltip="ver detalle ficha" display="Æ" xr:uid="{00000000-0004-0000-0200-000011000000}"/>
    <hyperlink ref="L28" location="'17'!A1" tooltip="ver detalle ficha" display="Æ" xr:uid="{00000000-0004-0000-0200-000012000000}"/>
    <hyperlink ref="L29" location="'18'!A1" tooltip="ver detalle ficha" display="Æ" xr:uid="{00000000-0004-0000-0200-000013000000}"/>
    <hyperlink ref="L30" location="'19'!A1" tooltip="ver detalle ficha" display="Æ" xr:uid="{00000000-0004-0000-0200-000014000000}"/>
    <hyperlink ref="L31" location="'20'!A1" tooltip="ver detalle ficha" display="Æ" xr:uid="{00000000-0004-0000-0200-000015000000}"/>
    <hyperlink ref="L32" location="'21'!A1" tooltip="ver detalle ficha" display="Æ" xr:uid="{00000000-0004-0000-0200-000016000000}"/>
    <hyperlink ref="L33" location="'22'!A1" tooltip="ver detalle ficha" display="Æ" xr:uid="{00000000-0004-0000-0200-000017000000}"/>
    <hyperlink ref="L34" location="'23'!A1" tooltip="ver detalle ficha" display="Æ" xr:uid="{00000000-0004-0000-0200-000018000000}"/>
    <hyperlink ref="L35" location="'24'!A1" tooltip="ver detalle ficha" display="Æ" xr:uid="{00000000-0004-0000-0200-000019000000}"/>
    <hyperlink ref="L36" location="'25'!A1" tooltip="ver detalle ficha" display="Æ" xr:uid="{00000000-0004-0000-0200-00001A000000}"/>
    <hyperlink ref="L2" location="Home!A1" tooltip="Inicio" display="Ç" xr:uid="{00000000-0004-0000-0200-00001B000000}"/>
  </hyperlinks>
  <pageMargins left="0.59055118110236227" right="0.59055118110236227" top="0.59055118110236227" bottom="0.59055118110236227" header="0.39370078740157483" footer="0.39370078740157483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6" r:id="rId4" name="Spinner 618">
              <controlPr defaultSize="0" autoPict="0">
                <anchor moveWithCells="1" sizeWithCells="1">
                  <from>
                    <xdr:col>8</xdr:col>
                    <xdr:colOff>314325</xdr:colOff>
                    <xdr:row>6</xdr:row>
                    <xdr:rowOff>9525</xdr:rowOff>
                  </from>
                  <to>
                    <xdr:col>9</xdr:col>
                    <xdr:colOff>9525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9" r:id="rId5" name="Spinner 621">
              <controlPr defaultSize="0" autoPict="0">
                <anchor moveWithCells="1" sizeWithCells="1">
                  <from>
                    <xdr:col>8</xdr:col>
                    <xdr:colOff>314325</xdr:colOff>
                    <xdr:row>5</xdr:row>
                    <xdr:rowOff>9525</xdr:rowOff>
                  </from>
                  <to>
                    <xdr:col>9</xdr:col>
                    <xdr:colOff>9525</xdr:colOff>
                    <xdr:row>5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pageSetUpPr autoPageBreaks="0"/>
  </sheetPr>
  <dimension ref="A1:BH45"/>
  <sheetViews>
    <sheetView topLeftCell="A7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4" width="5.85546875" style="117" customWidth="1"/>
    <col min="35" max="35" width="5.85546875" style="49" customWidth="1"/>
    <col min="36" max="36" width="5.85546875" style="117" customWidth="1"/>
    <col min="37" max="37" width="10.85546875" style="158" customWidth="1"/>
    <col min="38" max="38" width="5.85546875" style="158" customWidth="1"/>
    <col min="39" max="39" width="5.85546875" style="76" customWidth="1"/>
    <col min="40" max="41" width="5.5703125" style="76" customWidth="1"/>
    <col min="42" max="42" width="6.85546875" style="76" customWidth="1"/>
    <col min="43" max="43" width="5.5703125" style="76" customWidth="1"/>
    <col min="44" max="44" width="9.85546875" style="76" customWidth="1"/>
    <col min="45" max="46" width="5.85546875" style="76" customWidth="1"/>
    <col min="47" max="47" width="10.140625" style="76" customWidth="1"/>
    <col min="48" max="51" width="5.85546875" style="110" customWidth="1"/>
    <col min="52" max="58" width="5.85546875" style="76" customWidth="1"/>
    <col min="59" max="68" width="5.85546875" style="48" customWidth="1"/>
    <col min="69" max="16384" width="11.42578125" style="48"/>
  </cols>
  <sheetData>
    <row r="1" spans="1:60" ht="15.75" customHeight="1">
      <c r="A1" s="47"/>
      <c r="AI1" s="50"/>
      <c r="AJ1" s="119"/>
      <c r="AK1" s="149"/>
      <c r="AL1" s="149"/>
      <c r="AM1" s="123"/>
      <c r="AN1" s="123"/>
      <c r="AO1" s="123"/>
      <c r="AP1" s="123"/>
      <c r="AQ1" s="123"/>
      <c r="AR1" s="123"/>
      <c r="AS1" s="123"/>
      <c r="AT1" s="123"/>
      <c r="AU1" s="123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86"/>
      <c r="BG1" s="89"/>
      <c r="BH1" s="89"/>
    </row>
    <row r="2" spans="1:60" ht="30" customHeight="1">
      <c r="B2" s="188" t="str">
        <f>"Hoja de vacaciones 2026: "&amp;resumen!B12&amp;""</f>
        <v>Hoja de vacaciones 2026: 1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81"/>
      <c r="AK2" s="150"/>
      <c r="AL2" s="150"/>
      <c r="AM2" s="124"/>
      <c r="AN2" s="124"/>
      <c r="AO2" s="124"/>
      <c r="AP2" s="124"/>
      <c r="AQ2" s="124"/>
      <c r="AR2" s="124"/>
      <c r="AS2" s="124"/>
      <c r="AT2" s="124"/>
      <c r="AU2" s="124"/>
      <c r="AV2" s="80"/>
      <c r="AW2" s="80"/>
      <c r="AX2" s="80"/>
      <c r="AY2" s="80"/>
      <c r="AZ2" s="96"/>
      <c r="BA2" s="96"/>
      <c r="BB2" s="96"/>
      <c r="BC2" s="96"/>
      <c r="BD2" s="96"/>
      <c r="BE2" s="96"/>
      <c r="BF2" s="86"/>
      <c r="BG2" s="89"/>
      <c r="BH2" s="89"/>
    </row>
    <row r="3" spans="1:60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92"/>
      <c r="AF3" s="93">
        <v>46022</v>
      </c>
      <c r="AG3" s="53">
        <v>46387</v>
      </c>
      <c r="AH3" s="82"/>
      <c r="AI3" s="81"/>
      <c r="AJ3" s="81"/>
      <c r="AK3" s="151"/>
      <c r="AL3" s="152" t="s">
        <v>13</v>
      </c>
      <c r="AM3" s="124"/>
      <c r="AN3" s="124"/>
      <c r="AO3" s="124"/>
      <c r="AP3" s="124"/>
      <c r="AQ3" s="124"/>
      <c r="AR3" s="124"/>
      <c r="AS3" s="124"/>
      <c r="AT3" s="124"/>
      <c r="AU3" s="124"/>
      <c r="AV3" s="80"/>
      <c r="AW3" s="80"/>
      <c r="AX3" s="80"/>
      <c r="AY3" s="80"/>
      <c r="AZ3" s="96"/>
      <c r="BA3" s="96"/>
      <c r="BB3" s="96"/>
      <c r="BC3" s="96"/>
      <c r="BD3" s="96"/>
      <c r="BE3" s="96"/>
      <c r="BF3" s="86"/>
      <c r="BG3" s="89"/>
      <c r="BH3" s="89"/>
    </row>
    <row r="4" spans="1:60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82"/>
      <c r="AI4" s="81"/>
      <c r="AJ4" s="81"/>
      <c r="AK4" s="151"/>
      <c r="AL4" s="153">
        <f>+V6+G6</f>
        <v>30</v>
      </c>
      <c r="AM4" s="124"/>
      <c r="AN4" s="124"/>
      <c r="AO4" s="124"/>
      <c r="AP4" s="124"/>
      <c r="AQ4" s="124"/>
      <c r="AR4" s="125">
        <v>41274</v>
      </c>
      <c r="AS4" s="124"/>
      <c r="AT4" s="124"/>
      <c r="AU4" s="125"/>
      <c r="AV4" s="80"/>
      <c r="AW4" s="80"/>
      <c r="AX4" s="80"/>
      <c r="AY4" s="80"/>
      <c r="AZ4" s="96"/>
      <c r="BA4" s="96"/>
      <c r="BB4" s="96"/>
      <c r="BC4" s="96"/>
      <c r="BD4" s="96"/>
      <c r="BE4" s="96"/>
      <c r="BF4" s="86"/>
      <c r="BG4" s="89"/>
      <c r="BH4" s="89"/>
    </row>
    <row r="5" spans="1:60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H5" s="82"/>
      <c r="AI5" s="81"/>
      <c r="AJ5" s="81"/>
      <c r="AK5" s="151"/>
      <c r="AL5" s="153">
        <f t="shared" ref="AL5:AL15" si="0">+AL4</f>
        <v>30</v>
      </c>
      <c r="AM5" s="124"/>
      <c r="AN5" s="124"/>
      <c r="AO5" s="124"/>
      <c r="AP5" s="124"/>
      <c r="AQ5" s="124"/>
      <c r="AR5" s="124"/>
      <c r="AS5" s="124"/>
      <c r="AT5" s="124"/>
      <c r="AU5" s="124"/>
      <c r="AV5" s="80"/>
      <c r="AW5" s="80"/>
      <c r="AX5" s="80"/>
      <c r="AY5" s="80"/>
      <c r="AZ5" s="96"/>
      <c r="BA5" s="96"/>
      <c r="BB5" s="96"/>
      <c r="BC5" s="96"/>
      <c r="BD5" s="96"/>
      <c r="BE5" s="96"/>
      <c r="BF5" s="86"/>
      <c r="BG5" s="89"/>
      <c r="BH5" s="89"/>
    </row>
    <row r="6" spans="1:60" ht="24" customHeight="1">
      <c r="A6" s="55"/>
      <c r="B6" s="192">
        <f>+resumen!J6</f>
        <v>30</v>
      </c>
      <c r="C6" s="193"/>
      <c r="D6" s="194">
        <f>+resumen!C12</f>
        <v>0</v>
      </c>
      <c r="E6" s="194"/>
      <c r="F6" s="194"/>
      <c r="G6" s="186">
        <f>+resumen!D12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H6" s="82"/>
      <c r="AI6" s="81"/>
      <c r="AJ6" s="81"/>
      <c r="AK6" s="151"/>
      <c r="AL6" s="153">
        <f t="shared" si="0"/>
        <v>30</v>
      </c>
      <c r="AM6" s="124"/>
      <c r="AN6" s="124"/>
      <c r="AO6" s="124"/>
      <c r="AP6" s="124"/>
      <c r="AQ6" s="124"/>
      <c r="AR6" s="124"/>
      <c r="AS6" s="124"/>
      <c r="AT6" s="124"/>
      <c r="AU6" s="124"/>
      <c r="AV6" s="80"/>
      <c r="AW6" s="80"/>
      <c r="AX6" s="80"/>
      <c r="AY6" s="80"/>
      <c r="AZ6" s="96"/>
      <c r="BA6" s="96"/>
      <c r="BB6" s="96"/>
      <c r="BC6" s="96"/>
      <c r="BD6" s="96"/>
      <c r="BE6" s="96"/>
      <c r="BF6" s="86"/>
      <c r="BG6" s="89"/>
      <c r="BH6" s="89"/>
    </row>
    <row r="7" spans="1:60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82"/>
      <c r="AI7" s="81"/>
      <c r="AJ7" s="81"/>
      <c r="AK7" s="151"/>
      <c r="AL7" s="153">
        <f t="shared" si="0"/>
        <v>30</v>
      </c>
      <c r="AM7" s="124"/>
      <c r="AN7" s="124"/>
      <c r="AO7" s="124"/>
      <c r="AP7" s="124"/>
      <c r="AQ7" s="124"/>
      <c r="AR7" s="124"/>
      <c r="AS7" s="124"/>
      <c r="AT7" s="124"/>
      <c r="AU7" s="124"/>
      <c r="AV7" s="80"/>
      <c r="AW7" s="80"/>
      <c r="AX7" s="80"/>
      <c r="AY7" s="80"/>
      <c r="AZ7" s="96"/>
      <c r="BA7" s="96"/>
      <c r="BB7" s="96"/>
      <c r="BC7" s="96"/>
      <c r="BD7" s="96"/>
      <c r="BE7" s="96"/>
      <c r="BF7" s="86"/>
      <c r="BG7" s="89"/>
      <c r="BH7" s="89"/>
    </row>
    <row r="8" spans="1:60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H8" s="82"/>
      <c r="AI8" s="83"/>
      <c r="AJ8" s="83"/>
      <c r="AK8" s="154"/>
      <c r="AL8" s="153">
        <f t="shared" si="0"/>
        <v>30</v>
      </c>
      <c r="AM8" s="124"/>
      <c r="AN8" s="124"/>
      <c r="AO8" s="124"/>
      <c r="AP8" s="124"/>
      <c r="AQ8" s="124"/>
      <c r="AR8" s="124"/>
      <c r="AS8" s="124"/>
      <c r="AT8" s="124"/>
      <c r="AU8" s="125">
        <v>41274</v>
      </c>
      <c r="AV8" s="80"/>
      <c r="AW8" s="80"/>
      <c r="AX8" s="80"/>
      <c r="AY8" s="80"/>
      <c r="AZ8" s="96"/>
      <c r="BA8" s="96"/>
      <c r="BB8" s="96"/>
      <c r="BC8" s="96"/>
      <c r="BD8" s="96"/>
      <c r="BE8" s="96"/>
      <c r="BF8" s="86"/>
      <c r="BG8" s="89"/>
      <c r="BH8" s="89"/>
    </row>
    <row r="9" spans="1:60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H9" s="82"/>
      <c r="AI9" s="83"/>
      <c r="AJ9" s="83"/>
      <c r="AK9" s="154"/>
      <c r="AL9" s="153">
        <f t="shared" si="0"/>
        <v>30</v>
      </c>
      <c r="AM9" s="124"/>
      <c r="AN9" s="124"/>
      <c r="AO9" s="124"/>
      <c r="AP9" s="124"/>
      <c r="AQ9" s="124"/>
      <c r="AR9" s="124"/>
      <c r="AS9" s="124"/>
      <c r="AT9" s="124"/>
      <c r="AU9" s="124"/>
      <c r="AV9" s="80"/>
      <c r="AW9" s="80"/>
      <c r="AX9" s="80"/>
      <c r="AY9" s="80"/>
      <c r="AZ9" s="96"/>
      <c r="BA9" s="96"/>
      <c r="BB9" s="96"/>
      <c r="BC9" s="96"/>
      <c r="BD9" s="96"/>
      <c r="BE9" s="96"/>
      <c r="BF9" s="86"/>
      <c r="BG9" s="89"/>
      <c r="BH9" s="89"/>
    </row>
    <row r="10" spans="1:60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H10" s="82"/>
      <c r="AI10" s="83"/>
      <c r="AJ10" s="83"/>
      <c r="AK10" s="154"/>
      <c r="AL10" s="153">
        <f t="shared" si="0"/>
        <v>30</v>
      </c>
      <c r="AM10" s="124"/>
      <c r="AN10" s="124"/>
      <c r="AO10" s="124"/>
      <c r="AP10" s="124"/>
      <c r="AQ10" s="124"/>
      <c r="AR10" s="124"/>
      <c r="AS10" s="124"/>
      <c r="AT10" s="124"/>
      <c r="AU10" s="124"/>
      <c r="AV10" s="80"/>
      <c r="AW10" s="80"/>
      <c r="AX10" s="80"/>
      <c r="AY10" s="80"/>
      <c r="AZ10" s="96"/>
      <c r="BA10" s="96"/>
      <c r="BB10" s="96"/>
      <c r="BC10" s="96"/>
      <c r="BD10" s="96"/>
      <c r="BE10" s="96"/>
      <c r="BF10" s="86"/>
      <c r="BG10" s="89"/>
      <c r="BH10" s="89"/>
    </row>
    <row r="11" spans="1:60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H11" s="82"/>
      <c r="AI11" s="83"/>
      <c r="AJ11" s="83"/>
      <c r="AK11" s="154"/>
      <c r="AL11" s="153">
        <f t="shared" si="0"/>
        <v>30</v>
      </c>
      <c r="AM11" s="124"/>
      <c r="AN11" s="124"/>
      <c r="AO11" s="124"/>
      <c r="AP11" s="124"/>
      <c r="AQ11" s="124"/>
      <c r="AR11" s="124"/>
      <c r="AS11" s="124"/>
      <c r="AT11" s="124"/>
      <c r="AU11" s="125"/>
      <c r="AV11" s="80"/>
      <c r="AW11" s="80"/>
      <c r="AX11" s="80"/>
      <c r="AY11" s="80"/>
      <c r="AZ11" s="96"/>
      <c r="BA11" s="96"/>
      <c r="BB11" s="96"/>
      <c r="BC11" s="96"/>
      <c r="BD11" s="96"/>
      <c r="BE11" s="96"/>
      <c r="BF11" s="86"/>
      <c r="BG11" s="89"/>
      <c r="BH11" s="89"/>
    </row>
    <row r="12" spans="1:60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H12" s="82"/>
      <c r="AI12" s="81"/>
      <c r="AJ12" s="81"/>
      <c r="AK12" s="151"/>
      <c r="AL12" s="153">
        <f t="shared" si="0"/>
        <v>30</v>
      </c>
      <c r="AM12" s="124"/>
      <c r="AN12" s="124"/>
      <c r="AO12" s="124"/>
      <c r="AP12" s="124"/>
      <c r="AQ12" s="124"/>
      <c r="AR12" s="124"/>
      <c r="AS12" s="124"/>
      <c r="AT12" s="124"/>
      <c r="AU12" s="124"/>
      <c r="AV12" s="80"/>
      <c r="AW12" s="80"/>
      <c r="AX12" s="80"/>
      <c r="AY12" s="80"/>
      <c r="AZ12" s="96"/>
      <c r="BA12" s="96"/>
      <c r="BB12" s="96"/>
      <c r="BC12" s="96"/>
      <c r="BD12" s="96"/>
      <c r="BE12" s="96"/>
      <c r="BF12" s="86"/>
      <c r="BG12" s="89"/>
      <c r="BH12" s="89"/>
    </row>
    <row r="13" spans="1:60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H13" s="82"/>
      <c r="AI13" s="81"/>
      <c r="AJ13" s="81"/>
      <c r="AK13" s="151"/>
      <c r="AL13" s="153">
        <f t="shared" si="0"/>
        <v>30</v>
      </c>
      <c r="AM13" s="124"/>
      <c r="AN13" s="124"/>
      <c r="AO13" s="124"/>
      <c r="AP13" s="124"/>
      <c r="AQ13" s="124"/>
      <c r="AR13" s="124"/>
      <c r="AS13" s="124"/>
      <c r="AT13" s="124"/>
      <c r="AU13" s="124"/>
      <c r="AV13" s="80"/>
      <c r="AW13" s="80"/>
      <c r="AX13" s="80"/>
      <c r="AY13" s="80"/>
      <c r="AZ13" s="96"/>
      <c r="BA13" s="96"/>
      <c r="BB13" s="96"/>
      <c r="BC13" s="96"/>
      <c r="BD13" s="96"/>
      <c r="BE13" s="96"/>
      <c r="BF13" s="86"/>
      <c r="BG13" s="89"/>
      <c r="BH13" s="89"/>
    </row>
    <row r="14" spans="1:60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H14" s="82"/>
      <c r="AI14" s="84"/>
      <c r="AJ14" s="84"/>
      <c r="AK14" s="155"/>
      <c r="AL14" s="153">
        <f t="shared" si="0"/>
        <v>30</v>
      </c>
      <c r="AM14" s="124"/>
      <c r="AN14" s="124"/>
      <c r="AO14" s="124"/>
      <c r="AP14" s="124"/>
      <c r="AQ14" s="124"/>
      <c r="AR14" s="124"/>
      <c r="AS14" s="124"/>
      <c r="AT14" s="124"/>
      <c r="AU14" s="124"/>
      <c r="AV14" s="80"/>
      <c r="AW14" s="80"/>
      <c r="AX14" s="80"/>
      <c r="AY14" s="80"/>
      <c r="AZ14" s="96"/>
      <c r="BA14" s="96"/>
      <c r="BB14" s="96"/>
      <c r="BC14" s="96"/>
      <c r="BD14" s="96"/>
      <c r="BE14" s="96"/>
      <c r="BF14" s="86"/>
      <c r="BG14" s="89"/>
      <c r="BH14" s="89"/>
    </row>
    <row r="15" spans="1:60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H15" s="82"/>
      <c r="AI15" s="85"/>
      <c r="AJ15" s="85"/>
      <c r="AK15" s="156"/>
      <c r="AL15" s="153">
        <f t="shared" si="0"/>
        <v>30</v>
      </c>
      <c r="AM15" s="124"/>
      <c r="AN15" s="124"/>
      <c r="AO15" s="124"/>
      <c r="AP15" s="124"/>
      <c r="AQ15" s="124"/>
      <c r="AR15" s="124"/>
      <c r="AS15" s="124"/>
      <c r="AT15" s="124"/>
      <c r="AU15" s="124"/>
      <c r="AV15" s="80"/>
      <c r="AW15" s="80"/>
      <c r="AX15" s="80"/>
      <c r="AY15" s="80"/>
      <c r="AZ15" s="96"/>
      <c r="BA15" s="96"/>
      <c r="BB15" s="96"/>
      <c r="BC15" s="96"/>
      <c r="BD15" s="96"/>
      <c r="BE15" s="96"/>
      <c r="BF15" s="86"/>
      <c r="BG15" s="89"/>
      <c r="BH15" s="89"/>
    </row>
    <row r="16" spans="1:60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26"/>
      <c r="AN16" s="126"/>
      <c r="AO16" s="126"/>
      <c r="AP16" s="124">
        <f ca="1">MONTH(AK16)</f>
        <v>12</v>
      </c>
      <c r="AQ16" s="126"/>
      <c r="AR16" s="126"/>
      <c r="AS16" s="126"/>
      <c r="AT16" s="126"/>
      <c r="AU16" s="126"/>
      <c r="AV16" s="121"/>
      <c r="AW16" s="121"/>
      <c r="AX16" s="121"/>
      <c r="AY16" s="121"/>
      <c r="AZ16" s="97"/>
      <c r="BA16" s="97"/>
      <c r="BB16" s="97"/>
      <c r="BC16" s="97"/>
      <c r="BD16" s="97"/>
      <c r="BE16" s="97"/>
      <c r="BF16" s="87"/>
      <c r="BG16" s="90"/>
      <c r="BH16" s="90"/>
    </row>
    <row r="17" spans="1:60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SUM(C17:AF17)</f>
        <v>0</v>
      </c>
      <c r="AL17" s="157">
        <f>+AK17</f>
        <v>0</v>
      </c>
      <c r="AM17" s="127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  <c r="AS17" s="124"/>
      <c r="AT17" s="124"/>
      <c r="AU17" s="124"/>
      <c r="AV17" s="80"/>
      <c r="AW17" s="80"/>
      <c r="AX17" s="80"/>
      <c r="AY17" s="80"/>
      <c r="AZ17" s="96"/>
      <c r="BA17" s="96"/>
      <c r="BB17" s="96"/>
      <c r="BC17" s="96"/>
      <c r="BD17" s="96"/>
      <c r="BE17" s="96"/>
      <c r="BF17" s="86"/>
      <c r="BG17" s="89"/>
      <c r="BH17" s="89"/>
    </row>
    <row r="18" spans="1:60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SUM(C18:AF18)</f>
        <v>0</v>
      </c>
      <c r="AL18" s="157">
        <f t="shared" ref="AL18:AL28" si="3">+AK18+AL17</f>
        <v>0</v>
      </c>
      <c r="AM18" s="127">
        <v>2</v>
      </c>
      <c r="AN18" s="124"/>
      <c r="AO18" s="124"/>
      <c r="AP18" s="124">
        <f ca="1">IF($AP$16&gt;AM18,AK18,IF($AP$16=AM18,SUM(#REF!:INDIRECT(ADDRESS(AR18,$AL$16+2,4,1),1)),0))</f>
        <v>0</v>
      </c>
      <c r="AQ18" s="124"/>
      <c r="AR18" s="124">
        <f t="shared" si="1"/>
        <v>18</v>
      </c>
      <c r="AS18" s="124"/>
      <c r="AT18" s="124"/>
      <c r="AU18" s="124"/>
      <c r="AV18" s="80"/>
      <c r="AW18" s="80"/>
      <c r="AX18" s="80"/>
      <c r="AY18" s="80"/>
      <c r="AZ18" s="96"/>
      <c r="BA18" s="96"/>
      <c r="BB18" s="96"/>
      <c r="BC18" s="96"/>
      <c r="BD18" s="96"/>
      <c r="BE18" s="96"/>
      <c r="BF18" s="86"/>
      <c r="BG18" s="89"/>
      <c r="BH18" s="89"/>
    </row>
    <row r="19" spans="1:60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27">
        <v>3</v>
      </c>
      <c r="AN19" s="124"/>
      <c r="AO19" s="124"/>
      <c r="AP19" s="124">
        <f ca="1">IF($AP$16&gt;AM19,AK19,IF($AP$16=AM19,SUM(#REF!:INDIRECT(ADDRESS(AR19,$AL$16+2,4,1),1)),0))</f>
        <v>0</v>
      </c>
      <c r="AQ19" s="124"/>
      <c r="AR19" s="124">
        <f t="shared" si="1"/>
        <v>19</v>
      </c>
      <c r="AS19" s="124"/>
      <c r="AT19" s="124"/>
      <c r="AU19" s="124"/>
      <c r="AV19" s="80"/>
      <c r="AW19" s="80"/>
      <c r="AX19" s="80"/>
      <c r="AY19" s="80"/>
      <c r="AZ19" s="96"/>
      <c r="BA19" s="96"/>
      <c r="BB19" s="96"/>
      <c r="BC19" s="96"/>
      <c r="BD19" s="96"/>
      <c r="BE19" s="96"/>
      <c r="BF19" s="86"/>
      <c r="BG19" s="89"/>
      <c r="BH19" s="89"/>
    </row>
    <row r="20" spans="1:60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I20" s="85"/>
      <c r="AJ20" s="85"/>
      <c r="AK20" s="157">
        <f t="shared" si="2"/>
        <v>0</v>
      </c>
      <c r="AL20" s="157">
        <f t="shared" si="3"/>
        <v>0</v>
      </c>
      <c r="AM20" s="127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  <c r="AS20" s="124"/>
      <c r="AT20" s="124"/>
      <c r="AU20" s="124"/>
      <c r="AV20" s="80"/>
      <c r="AW20" s="80"/>
      <c r="AX20" s="80"/>
      <c r="AY20" s="80"/>
      <c r="AZ20" s="96"/>
      <c r="BA20" s="96"/>
      <c r="BB20" s="96"/>
      <c r="BC20" s="96"/>
      <c r="BD20" s="96"/>
      <c r="BE20" s="96"/>
      <c r="BF20" s="86"/>
      <c r="BG20" s="89"/>
      <c r="BH20" s="89"/>
    </row>
    <row r="21" spans="1:60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27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128"/>
      <c r="AT21" s="128"/>
      <c r="AU21" s="128"/>
      <c r="AV21" s="109"/>
      <c r="AW21" s="109"/>
      <c r="AX21" s="109"/>
      <c r="AY21" s="109"/>
      <c r="AZ21" s="98"/>
      <c r="BA21" s="98"/>
      <c r="BB21" s="98"/>
      <c r="BC21" s="98"/>
      <c r="BD21" s="98"/>
      <c r="BE21" s="98"/>
      <c r="BF21" s="88"/>
      <c r="BG21" s="91"/>
      <c r="BH21" s="91"/>
    </row>
    <row r="22" spans="1:60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27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  <c r="AS22" s="124"/>
      <c r="AT22" s="124"/>
      <c r="AU22" s="124"/>
      <c r="AV22" s="80"/>
      <c r="AW22" s="80"/>
      <c r="AX22" s="80"/>
      <c r="AY22" s="80"/>
      <c r="AZ22" s="96"/>
      <c r="BA22" s="96"/>
      <c r="BB22" s="96"/>
      <c r="BC22" s="96"/>
      <c r="BD22" s="96"/>
      <c r="BE22" s="96"/>
      <c r="BF22" s="86"/>
      <c r="BG22" s="89"/>
      <c r="BH22" s="89"/>
    </row>
    <row r="23" spans="1:60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27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  <c r="AS23" s="124"/>
      <c r="AT23" s="124"/>
      <c r="AU23" s="124"/>
      <c r="AV23" s="80"/>
      <c r="AW23" s="80"/>
      <c r="AX23" s="80"/>
      <c r="AY23" s="80"/>
      <c r="AZ23" s="96"/>
      <c r="BA23" s="96"/>
      <c r="BB23" s="96"/>
      <c r="BC23" s="96"/>
      <c r="BD23" s="96"/>
      <c r="BE23" s="96"/>
      <c r="BF23" s="86"/>
      <c r="BG23" s="89"/>
      <c r="BH23" s="89"/>
    </row>
    <row r="24" spans="1:60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27">
        <v>8</v>
      </c>
      <c r="AN24" s="124"/>
      <c r="AO24" s="124"/>
      <c r="AP24" s="124">
        <f ca="1">IF($AP$16&gt;AM24,AK24,IF($AP$16=AM24,SUM(#REF!:INDIRECT(ADDRESS(AR24,$AL$16+2,4,1),1)),0))</f>
        <v>0</v>
      </c>
      <c r="AQ24" s="124"/>
      <c r="AR24" s="124">
        <f t="shared" si="1"/>
        <v>24</v>
      </c>
      <c r="AS24" s="124"/>
      <c r="AT24" s="124"/>
      <c r="AU24" s="124"/>
      <c r="AV24" s="80"/>
      <c r="AW24" s="80"/>
      <c r="AX24" s="80"/>
      <c r="AY24" s="80"/>
      <c r="AZ24" s="96"/>
      <c r="BA24" s="96"/>
      <c r="BB24" s="96"/>
      <c r="BC24" s="96"/>
      <c r="BD24" s="96"/>
      <c r="BE24" s="96"/>
      <c r="BF24" s="86"/>
      <c r="BG24" s="89"/>
      <c r="BH24" s="89"/>
    </row>
    <row r="25" spans="1:60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27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  <c r="AS25" s="124"/>
      <c r="AT25" s="124"/>
      <c r="AU25" s="124"/>
      <c r="AV25" s="80"/>
      <c r="AW25" s="80"/>
      <c r="AX25" s="80"/>
      <c r="AY25" s="80"/>
      <c r="AZ25" s="96"/>
      <c r="BA25" s="96"/>
      <c r="BB25" s="96"/>
      <c r="BC25" s="96"/>
      <c r="BD25" s="96"/>
      <c r="BE25" s="96"/>
      <c r="BF25" s="86"/>
      <c r="BG25" s="89"/>
      <c r="BH25" s="89"/>
    </row>
    <row r="26" spans="1:60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27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  <c r="AS26" s="124"/>
      <c r="AT26" s="124"/>
      <c r="AU26" s="124"/>
      <c r="AV26" s="80"/>
      <c r="AW26" s="80"/>
      <c r="AX26" s="80"/>
      <c r="AY26" s="80"/>
      <c r="AZ26" s="96"/>
      <c r="BA26" s="96"/>
      <c r="BB26" s="96"/>
      <c r="BC26" s="96"/>
      <c r="BD26" s="96"/>
      <c r="BE26" s="96"/>
      <c r="BF26" s="86"/>
      <c r="BG26" s="89"/>
      <c r="BH26" s="89"/>
    </row>
    <row r="27" spans="1:60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27">
        <v>11</v>
      </c>
      <c r="AN27" s="124"/>
      <c r="AO27" s="124"/>
      <c r="AP27" s="124">
        <f ca="1">IF($AP$16&gt;AM27,AK27,IF($AP$16=AM27,SUM(#REF!:INDIRECT(ADDRESS(AR27,$AL$16+2,4,1),1)),0))</f>
        <v>0</v>
      </c>
      <c r="AQ27" s="124"/>
      <c r="AR27" s="124">
        <f t="shared" si="1"/>
        <v>27</v>
      </c>
      <c r="AS27" s="124"/>
      <c r="AT27" s="124"/>
      <c r="AU27" s="124"/>
      <c r="AV27" s="80"/>
      <c r="AW27" s="80"/>
      <c r="AX27" s="80"/>
      <c r="AY27" s="80"/>
      <c r="AZ27" s="96"/>
      <c r="BA27" s="96"/>
      <c r="BB27" s="96"/>
      <c r="BC27" s="96"/>
      <c r="BD27" s="96"/>
      <c r="BE27" s="96"/>
      <c r="BF27" s="86"/>
      <c r="BG27" s="89"/>
      <c r="BH27" s="89"/>
    </row>
    <row r="28" spans="1:60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27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  <c r="AS28" s="124"/>
      <c r="AT28" s="124"/>
      <c r="AU28" s="124"/>
      <c r="AV28" s="80"/>
      <c r="AW28" s="80"/>
      <c r="AX28" s="80"/>
      <c r="AY28" s="80"/>
      <c r="AZ28" s="96"/>
      <c r="BA28" s="96"/>
      <c r="BB28" s="96"/>
      <c r="BC28" s="96"/>
      <c r="BD28" s="96"/>
      <c r="BE28" s="96"/>
      <c r="BF28" s="86"/>
      <c r="BG28" s="89"/>
      <c r="BH28" s="89"/>
    </row>
    <row r="29" spans="1:60" ht="15.75" customHeight="1">
      <c r="AI29" s="24"/>
      <c r="AJ29" s="122"/>
      <c r="AK29" s="150"/>
      <c r="AL29" s="150"/>
      <c r="AM29" s="124"/>
      <c r="AN29" s="124"/>
      <c r="AO29" s="124"/>
      <c r="AP29" s="124"/>
      <c r="AQ29" s="124"/>
      <c r="AR29" s="124"/>
      <c r="AS29" s="124"/>
      <c r="AT29" s="124"/>
      <c r="AU29" s="124"/>
      <c r="AV29" s="80"/>
      <c r="AW29" s="80"/>
      <c r="AX29" s="80"/>
      <c r="AY29" s="80"/>
      <c r="AZ29" s="96"/>
      <c r="BA29" s="96"/>
      <c r="BB29" s="96"/>
      <c r="BC29" s="96"/>
      <c r="BD29" s="96"/>
      <c r="BE29" s="96"/>
      <c r="BF29" s="86"/>
      <c r="BG29" s="89"/>
      <c r="BH29" s="89"/>
    </row>
    <row r="30" spans="1:60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24"/>
      <c r="AN30" s="124"/>
      <c r="AO30" s="124"/>
      <c r="AP30" s="124"/>
      <c r="AQ30" s="124"/>
      <c r="AR30" s="124"/>
      <c r="AS30" s="124"/>
      <c r="AT30" s="124"/>
      <c r="AU30" s="124"/>
      <c r="AV30" s="80"/>
      <c r="AW30" s="80"/>
      <c r="AX30" s="80"/>
      <c r="AY30" s="80"/>
      <c r="AZ30" s="96"/>
      <c r="BA30" s="96"/>
      <c r="BB30" s="96"/>
      <c r="BC30" s="96"/>
      <c r="BD30" s="96"/>
      <c r="BE30" s="96"/>
      <c r="BF30" s="86"/>
      <c r="BG30" s="89"/>
      <c r="BH30" s="89"/>
    </row>
    <row r="31" spans="1:60" ht="15.75" customHeight="1">
      <c r="AH31" s="82"/>
      <c r="AI31" s="82"/>
      <c r="AJ31" s="82"/>
      <c r="AM31" s="131"/>
      <c r="AN31" s="131"/>
      <c r="AO31" s="131"/>
      <c r="AP31" s="131"/>
      <c r="AQ31" s="131"/>
      <c r="AR31" s="131"/>
      <c r="AS31" s="131"/>
      <c r="AT31" s="131"/>
      <c r="AU31" s="123"/>
      <c r="AV31" s="96"/>
      <c r="AW31" s="96"/>
      <c r="AX31" s="96"/>
      <c r="AY31" s="96"/>
      <c r="AZ31" s="96"/>
      <c r="BA31" s="96"/>
      <c r="BB31" s="96"/>
      <c r="BC31" s="96"/>
      <c r="BD31" s="96"/>
      <c r="BE31" s="96"/>
      <c r="BF31" s="86"/>
      <c r="BG31" s="89"/>
      <c r="BH31" s="89"/>
    </row>
    <row r="32" spans="1:60" ht="15.75" customHeight="1">
      <c r="AH32" s="82"/>
      <c r="AI32" s="82"/>
      <c r="AJ32" s="82"/>
      <c r="AM32" s="123"/>
      <c r="AN32" s="123"/>
      <c r="AO32" s="123"/>
      <c r="AP32" s="123"/>
      <c r="AQ32" s="123"/>
      <c r="AR32" s="123"/>
      <c r="AS32" s="123"/>
      <c r="AT32" s="123"/>
      <c r="AU32" s="123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86"/>
      <c r="BG32" s="89"/>
      <c r="BH32" s="89"/>
    </row>
    <row r="33" spans="34:60" ht="15.75" customHeight="1">
      <c r="AH33" s="82"/>
      <c r="AI33" s="82"/>
      <c r="AJ33" s="82"/>
      <c r="AM33" s="123"/>
      <c r="AN33" s="123"/>
      <c r="AO33" s="123"/>
      <c r="AP33" s="123"/>
      <c r="AQ33" s="123"/>
      <c r="AR33" s="123"/>
      <c r="AS33" s="123"/>
      <c r="AT33" s="123"/>
      <c r="AU33" s="123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86"/>
      <c r="BG33" s="89"/>
      <c r="BH33" s="89"/>
    </row>
    <row r="34" spans="34:60" ht="15.75" customHeight="1">
      <c r="AH34" s="82"/>
      <c r="AI34" s="82"/>
      <c r="AJ34" s="82"/>
      <c r="AM34" s="123"/>
      <c r="AN34" s="123"/>
      <c r="AO34" s="123"/>
      <c r="AP34" s="123"/>
      <c r="AQ34" s="123"/>
      <c r="AR34" s="123"/>
      <c r="AS34" s="123"/>
      <c r="AT34" s="123"/>
      <c r="AU34" s="123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86"/>
      <c r="BG34" s="89"/>
      <c r="BH34" s="89"/>
    </row>
    <row r="35" spans="34:60" ht="15.75" customHeight="1">
      <c r="AH35" s="82"/>
      <c r="AI35" s="82"/>
      <c r="AJ35" s="82"/>
      <c r="AM35" s="123"/>
      <c r="AN35" s="123"/>
      <c r="AO35" s="123"/>
      <c r="AP35" s="123"/>
      <c r="AQ35" s="123"/>
      <c r="AR35" s="123"/>
      <c r="AS35" s="123"/>
      <c r="AT35" s="123"/>
      <c r="AU35" s="123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86"/>
      <c r="BG35" s="89"/>
      <c r="BH35" s="89"/>
    </row>
    <row r="36" spans="34:60" ht="15.75" customHeight="1">
      <c r="AH36" s="82"/>
      <c r="AI36" s="82"/>
      <c r="AJ36" s="82"/>
      <c r="AM36" s="124"/>
      <c r="AN36" s="124"/>
      <c r="AO36" s="124"/>
      <c r="AP36" s="124"/>
      <c r="AQ36" s="124"/>
      <c r="AR36" s="124"/>
      <c r="AS36" s="124"/>
      <c r="AT36" s="132"/>
      <c r="AU36" s="132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6"/>
      <c r="BG36" s="89"/>
      <c r="BH36" s="89"/>
    </row>
    <row r="37" spans="34:60" ht="15.75" customHeight="1">
      <c r="AH37" s="82"/>
      <c r="AI37" s="82"/>
      <c r="AJ37" s="82"/>
      <c r="AM37" s="124"/>
      <c r="AN37" s="124"/>
      <c r="AO37" s="124"/>
      <c r="AP37" s="124"/>
      <c r="AQ37" s="124"/>
      <c r="AR37" s="124"/>
      <c r="AS37" s="124"/>
      <c r="AT37" s="132"/>
      <c r="AU37" s="132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9"/>
      <c r="BH37" s="89"/>
    </row>
    <row r="38" spans="34:60" ht="15.75" customHeight="1">
      <c r="AH38" s="82"/>
      <c r="AI38" s="82"/>
      <c r="AJ38" s="82"/>
      <c r="AM38" s="124"/>
      <c r="AN38" s="124"/>
      <c r="AO38" s="124"/>
      <c r="AP38" s="124"/>
      <c r="AQ38" s="124"/>
      <c r="AR38" s="124"/>
      <c r="AS38" s="124"/>
      <c r="AT38" s="132"/>
      <c r="AU38" s="132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9"/>
      <c r="BH38" s="89"/>
    </row>
    <row r="39" spans="34:60" ht="15.75" customHeight="1">
      <c r="AH39" s="82"/>
      <c r="AI39" s="82"/>
      <c r="AJ39" s="82"/>
      <c r="AM39" s="124"/>
      <c r="AN39" s="124"/>
      <c r="AO39" s="124"/>
      <c r="AP39" s="124"/>
      <c r="AQ39" s="124"/>
      <c r="AR39" s="124"/>
      <c r="AS39" s="124"/>
      <c r="AT39" s="132"/>
      <c r="AU39" s="132"/>
      <c r="AV39" s="86"/>
      <c r="AW39" s="86"/>
      <c r="AX39" s="86"/>
      <c r="AY39" s="86"/>
      <c r="AZ39" s="86"/>
      <c r="BA39" s="86"/>
      <c r="BB39" s="86"/>
      <c r="BC39" s="86"/>
      <c r="BD39" s="86"/>
      <c r="BE39" s="86"/>
      <c r="BF39" s="86"/>
      <c r="BG39" s="89"/>
      <c r="BH39" s="89"/>
    </row>
    <row r="40" spans="34:60" ht="15.75" customHeight="1">
      <c r="AH40" s="82"/>
      <c r="AI40" s="82"/>
      <c r="AJ40" s="82"/>
      <c r="AM40" s="124"/>
      <c r="AN40" s="124"/>
      <c r="AO40" s="124"/>
      <c r="AP40" s="124"/>
      <c r="AQ40" s="124"/>
      <c r="AR40" s="124"/>
      <c r="AS40" s="124"/>
      <c r="AT40" s="132"/>
      <c r="AU40" s="132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9"/>
      <c r="BH40" s="89"/>
    </row>
    <row r="41" spans="34:60" ht="15.75" customHeight="1">
      <c r="AH41" s="82"/>
      <c r="AI41" s="82"/>
      <c r="AJ41" s="82"/>
      <c r="AM41" s="124"/>
      <c r="AN41" s="124"/>
      <c r="AO41" s="124"/>
      <c r="AP41" s="124"/>
      <c r="AQ41" s="124"/>
      <c r="AR41" s="124"/>
      <c r="AS41" s="124"/>
      <c r="AT41" s="132"/>
      <c r="AU41" s="132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9"/>
      <c r="BH41" s="89"/>
    </row>
    <row r="42" spans="34:60" ht="15.75" customHeight="1">
      <c r="AH42" s="82"/>
      <c r="AI42" s="82"/>
      <c r="AJ42" s="82"/>
      <c r="AM42" s="124"/>
      <c r="AN42" s="124"/>
      <c r="AO42" s="124"/>
      <c r="AP42" s="124"/>
      <c r="AQ42" s="124"/>
      <c r="AR42" s="124"/>
      <c r="AS42" s="124"/>
      <c r="AT42" s="124"/>
      <c r="AU42" s="124"/>
      <c r="AV42" s="80"/>
    </row>
    <row r="43" spans="34:60" ht="15.75" customHeight="1">
      <c r="AH43" s="82"/>
      <c r="AI43" s="82"/>
      <c r="AJ43" s="82"/>
      <c r="AM43" s="124"/>
      <c r="AN43" s="124"/>
      <c r="AO43" s="124"/>
      <c r="AP43" s="124"/>
      <c r="AQ43" s="124"/>
      <c r="AR43" s="124"/>
      <c r="AS43" s="124"/>
      <c r="AT43" s="124"/>
      <c r="AU43" s="124"/>
      <c r="AV43" s="80"/>
    </row>
    <row r="44" spans="34:60" ht="15.75" customHeight="1">
      <c r="AH44" s="82"/>
      <c r="AI44" s="82"/>
      <c r="AJ44" s="82"/>
      <c r="AM44" s="124"/>
      <c r="AN44" s="124"/>
      <c r="AO44" s="124"/>
      <c r="AP44" s="124"/>
      <c r="AQ44" s="124"/>
      <c r="AR44" s="124"/>
      <c r="AS44" s="124"/>
      <c r="AT44" s="124"/>
      <c r="AU44" s="124"/>
      <c r="AV44" s="80"/>
    </row>
    <row r="45" spans="34:60" ht="15.75" customHeight="1">
      <c r="AH45" s="82"/>
      <c r="AI45" s="82"/>
      <c r="AJ45" s="82"/>
      <c r="AM45" s="124"/>
      <c r="AN45" s="124"/>
      <c r="AO45" s="124"/>
      <c r="AP45" s="124"/>
      <c r="AQ45" s="124"/>
      <c r="AR45" s="124"/>
      <c r="AS45" s="124"/>
      <c r="AT45" s="124"/>
      <c r="AU45" s="124"/>
      <c r="AV45" s="80"/>
    </row>
  </sheetData>
  <sheetProtection algorithmName="SHA-512" hashValue="jfH+fV3BwKzVMjCB2oNdP+KPoYr120AG9WBonPiIMj/W1C9fRwboQel6vEfXiXYT8qkN7X3q6zaqTvSXbbqRGA==" saltValue="Shr+9bdB+ODenon5cgt/wA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49" priority="2" stopIfTrue="1" operator="equal">
      <formula>0</formula>
    </cfRule>
  </conditionalFormatting>
  <conditionalFormatting sqref="X2:AG2">
    <cfRule type="cellIs" dxfId="48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300-000000000000}"/>
  </dataValidations>
  <hyperlinks>
    <hyperlink ref="AI2" location="resumen!A1" tooltip="resumen" display="Ç" xr:uid="{00000000-0004-0000-0300-000000000000}"/>
  </hyperlinks>
  <pageMargins left="0.59055118110236227" right="0.59055118110236227" top="0.59055118110236227" bottom="0.59055118110236227" header="0.39370078740157483" footer="0.39370078740157483"/>
  <pageSetup paperSize="9" orientation="landscape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pageSetUpPr autoPageBreaks="0"/>
  </sheetPr>
  <dimension ref="A1:BF35"/>
  <sheetViews>
    <sheetView showGridLines="0" topLeftCell="A10" zoomScale="120" zoomScaleNormal="12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6" width="5.85546875" style="49" customWidth="1"/>
    <col min="37" max="38" width="5.85546875" style="168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159"/>
      <c r="AL1" s="159"/>
    </row>
    <row r="2" spans="1:58" ht="30" customHeight="1">
      <c r="B2" s="188" t="str">
        <f>"Hoja de vacaciones 2026: "&amp;resumen!B13&amp;""</f>
        <v>Hoja de vacaciones 2026: 2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54"/>
      <c r="AK2" s="160"/>
      <c r="AL2" s="161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</row>
    <row r="6" spans="1:58" ht="24" customHeight="1">
      <c r="A6" s="55"/>
      <c r="B6" s="192">
        <f>+resumen!J6</f>
        <v>30</v>
      </c>
      <c r="C6" s="193"/>
      <c r="D6" s="194">
        <f>+resumen!C13</f>
        <v>0</v>
      </c>
      <c r="E6" s="194"/>
      <c r="F6" s="194"/>
      <c r="G6" s="186">
        <f>+resumen!D13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P6" s="80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P7" s="80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P8" s="80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P9" s="80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P10" s="80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P11" s="80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P12" s="80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P13" s="80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26"/>
      <c r="AN16" s="126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27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27">
        <v>2</v>
      </c>
      <c r="AN18" s="124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27">
        <v>3</v>
      </c>
      <c r="AN19" s="124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27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27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27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27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27">
        <v>8</v>
      </c>
      <c r="AN24" s="124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27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27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27">
        <v>11</v>
      </c>
      <c r="AN27" s="124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27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24"/>
      <c r="AN29" s="124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24"/>
      <c r="AN30" s="124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58"/>
      <c r="AL31" s="158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58"/>
      <c r="AL32" s="158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58"/>
      <c r="AL33" s="158"/>
      <c r="AM33" s="123"/>
      <c r="AN33" s="123"/>
      <c r="AO33" s="123"/>
      <c r="AP33" s="123"/>
      <c r="AQ33" s="123"/>
      <c r="AR33" s="123"/>
    </row>
    <row r="34" spans="34:44" ht="15.75" customHeight="1">
      <c r="AP34" s="80"/>
    </row>
    <row r="35" spans="34:44" ht="15.75" customHeight="1">
      <c r="AP35" s="80"/>
    </row>
  </sheetData>
  <sheetProtection algorithmName="SHA-512" hashValue="bF9J1Stb8r+2sOzg8MLxhp1aiwf/pT7+ggTeUQj2rKXYvmqhlRDP1eSbh/moL2P6Kse2ddPBSxXNZNFplv50Cg==" saltValue="IXq85Pds7t4XMHJwftwAHQ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47" priority="2" stopIfTrue="1" operator="equal">
      <formula>0</formula>
    </cfRule>
  </conditionalFormatting>
  <conditionalFormatting sqref="X2:AG2">
    <cfRule type="cellIs" dxfId="46" priority="1" stopIfTrue="1" operator="equal">
      <formula>0</formula>
    </cfRule>
  </conditionalFormatting>
  <dataValidations disablePrompts="1" count="1">
    <dataValidation errorStyle="warning" allowBlank="1" showInputMessage="1" showErrorMessage="1" sqref="G6" xr:uid="{00000000-0002-0000-0400-000000000000}"/>
  </dataValidations>
  <hyperlinks>
    <hyperlink ref="AI2" location="resumen!A1" tooltip="resumen" display="Ç" xr:uid="{00000000-0004-0000-04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"&amp;resumen!B14&amp;""</f>
        <v>Hoja de vacaciones 2026: 3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</row>
    <row r="6" spans="1:58" ht="24" customHeight="1">
      <c r="A6" s="55"/>
      <c r="B6" s="192">
        <f>+resumen!J6</f>
        <v>30</v>
      </c>
      <c r="C6" s="193"/>
      <c r="D6" s="194">
        <f>+resumen!C14</f>
        <v>0</v>
      </c>
      <c r="E6" s="194"/>
      <c r="F6" s="194"/>
      <c r="G6" s="186">
        <f>+resumen!D14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58"/>
      <c r="AL31" s="158"/>
      <c r="AM31" s="169"/>
      <c r="AN31" s="169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guld+6f6biEbaTegtPgxVgleCj3L7esyRlUD7WSRaHKraQnSq54IpaEbq74wTkKD2dhO1r7piCRKCpvaStR1hQ==" saltValue="37CAF5lQI0esnqlsV3pK2Q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45" priority="2" stopIfTrue="1" operator="equal">
      <formula>0</formula>
    </cfRule>
  </conditionalFormatting>
  <conditionalFormatting sqref="X2:AG2">
    <cfRule type="cellIs" dxfId="44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500-000000000000}"/>
  </dataValidations>
  <hyperlinks>
    <hyperlink ref="AI2" location="resumen!A1" tooltip="resumen" display="Ç" xr:uid="{00000000-0004-0000-05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4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"&amp;resumen!B15&amp;""</f>
        <v>Hoja de vacaciones 2026: 4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</row>
    <row r="6" spans="1:58" ht="24" customHeight="1">
      <c r="A6" s="55"/>
      <c r="B6" s="192">
        <f>+resumen!J6</f>
        <v>30</v>
      </c>
      <c r="C6" s="193"/>
      <c r="D6" s="194">
        <f>+resumen!C15</f>
        <v>0</v>
      </c>
      <c r="E6" s="194"/>
      <c r="F6" s="194"/>
      <c r="G6" s="186">
        <f>+resumen!D15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58"/>
      <c r="AL31" s="158"/>
      <c r="AM31" s="169"/>
      <c r="AN31" s="169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sUuxX2qkbf5kDzctS34yTodDWv9s/HEvZqk6MH2pLosqbVQgB1eI73qCYfFkJjrfuAmJojr/PPKpet1uGMsHoA==" saltValue="JTyrAexxfLbLQ17im7hNig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43" priority="2" stopIfTrue="1" operator="equal">
      <formula>0</formula>
    </cfRule>
  </conditionalFormatting>
  <conditionalFormatting sqref="X2:AG2">
    <cfRule type="cellIs" dxfId="42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600-000000000000}"/>
  </dataValidations>
  <hyperlinks>
    <hyperlink ref="AI2" location="resumen!A1" tooltip="resumen" display="Ç" xr:uid="{00000000-0004-0000-06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5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"&amp;resumen!B16&amp;""</f>
        <v>Hoja de vacaciones 2026: 5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</row>
    <row r="6" spans="1:58" ht="24" customHeight="1">
      <c r="A6" s="55"/>
      <c r="B6" s="192">
        <f>+resumen!J6</f>
        <v>30</v>
      </c>
      <c r="C6" s="193"/>
      <c r="D6" s="194">
        <f>+resumen!C16</f>
        <v>0</v>
      </c>
      <c r="E6" s="194"/>
      <c r="F6" s="194"/>
      <c r="G6" s="186">
        <f>+resumen!D16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26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24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24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24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24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24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24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qDaYEVFUyNisnl0PDF6eNW9bLYXSeAe7PS85LsXQCWLhTps+DQuC+2w969Z8+/WZJ59leRl6bk/LCZIKKcLnRw==" saltValue="kgXIHmS1UxFz6+KD1rWwlw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41" priority="2" stopIfTrue="1" operator="equal">
      <formula>0</formula>
    </cfRule>
  </conditionalFormatting>
  <conditionalFormatting sqref="X2:AG2">
    <cfRule type="cellIs" dxfId="40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700-000000000000}"/>
  </dataValidations>
  <hyperlinks>
    <hyperlink ref="AI2" location="resumen!A1" tooltip="resumen" display="Ç" xr:uid="{00000000-0004-0000-07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"&amp;resumen!B17&amp;""</f>
        <v>Hoja de vacaciones 2026: 6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  <c r="AO2" s="169"/>
      <c r="AP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  <c r="AO3" s="169"/>
      <c r="AP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  <c r="AO4" s="169"/>
      <c r="AP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  <c r="AO5" s="169"/>
      <c r="AP5" s="169"/>
    </row>
    <row r="6" spans="1:58" ht="24" customHeight="1">
      <c r="A6" s="55"/>
      <c r="B6" s="192">
        <f>+resumen!J6</f>
        <v>30</v>
      </c>
      <c r="C6" s="193"/>
      <c r="D6" s="194">
        <f>+resumen!C17</f>
        <v>0</v>
      </c>
      <c r="E6" s="194"/>
      <c r="F6" s="194"/>
      <c r="G6" s="186">
        <f>+resumen!D17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  <c r="AO6" s="169"/>
      <c r="AP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  <c r="AO7" s="169"/>
      <c r="AP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  <c r="AO8" s="169"/>
      <c r="AP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  <c r="AO9" s="169"/>
      <c r="AP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  <c r="AO10" s="169"/>
      <c r="AP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  <c r="AO11" s="169"/>
      <c r="AP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  <c r="AO12" s="169"/>
      <c r="AP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  <c r="AO13" s="169"/>
      <c r="AP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  <c r="AO14" s="169"/>
      <c r="AP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  <c r="AO15" s="169"/>
      <c r="AP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70"/>
      <c r="AP16" s="169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69"/>
      <c r="AP17" s="169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69"/>
      <c r="AP18" s="169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69"/>
      <c r="AP19" s="169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69"/>
      <c r="AP20" s="169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72"/>
      <c r="AP21" s="169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69"/>
      <c r="AP22" s="169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69"/>
      <c r="AP23" s="169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69"/>
      <c r="AP24" s="169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69"/>
      <c r="AP25" s="169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69"/>
      <c r="AP26" s="169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69"/>
      <c r="AP27" s="169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69"/>
      <c r="AP28" s="169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69"/>
      <c r="AP29" s="169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69"/>
      <c r="AP30" s="169"/>
      <c r="AQ30" s="124"/>
      <c r="AR30" s="124"/>
    </row>
    <row r="31" spans="1:58" ht="15.75" customHeight="1">
      <c r="AH31" s="82"/>
      <c r="AI31" s="82"/>
      <c r="AJ31" s="82"/>
      <c r="AK31" s="158"/>
      <c r="AL31" s="158"/>
      <c r="AM31" s="169"/>
      <c r="AN31" s="169"/>
      <c r="AO31" s="169"/>
      <c r="AP31" s="169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Jnri4hX8iY87Xesnk8ta07atIV7uM+ecQz8/lxb0L2AQIQiqmz1wERDpNL/JkCegt5fIFfVTkk5OltaqtyaH3g==" saltValue="BdFv5+R9qvSv2PeXahxcoA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39" priority="2" stopIfTrue="1" operator="equal">
      <formula>0</formula>
    </cfRule>
  </conditionalFormatting>
  <conditionalFormatting sqref="X2:AG2">
    <cfRule type="cellIs" dxfId="38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800-000000000000}"/>
  </dataValidations>
  <hyperlinks>
    <hyperlink ref="AI2" location="resumen!A1" tooltip="resumen" display="Ç" xr:uid="{00000000-0004-0000-08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7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"&amp;resumen!B18&amp;""</f>
        <v>Hoja de vacaciones 2026: 7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  <c r="AO2" s="169"/>
      <c r="AP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  <c r="AO3" s="169"/>
      <c r="AP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  <c r="AO4" s="169"/>
      <c r="AP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  <c r="AO5" s="169"/>
      <c r="AP5" s="169"/>
    </row>
    <row r="6" spans="1:58" ht="24" customHeight="1">
      <c r="A6" s="55"/>
      <c r="B6" s="192">
        <f>+resumen!J6</f>
        <v>30</v>
      </c>
      <c r="C6" s="193"/>
      <c r="D6" s="194">
        <f>+resumen!C18</f>
        <v>0</v>
      </c>
      <c r="E6" s="194"/>
      <c r="F6" s="194"/>
      <c r="G6" s="186">
        <f>+resumen!D18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  <c r="AO6" s="169"/>
      <c r="AP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  <c r="AO7" s="169"/>
      <c r="AP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  <c r="AO8" s="169"/>
      <c r="AP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  <c r="AO9" s="169"/>
      <c r="AP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  <c r="AO10" s="169"/>
      <c r="AP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  <c r="AO11" s="169"/>
      <c r="AP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  <c r="AO12" s="169"/>
      <c r="AP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  <c r="AO13" s="169"/>
      <c r="AP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  <c r="AO14" s="169"/>
      <c r="AP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  <c r="AO15" s="169"/>
      <c r="AP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70"/>
      <c r="AP16" s="169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69"/>
      <c r="AP17" s="169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69"/>
      <c r="AP18" s="169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69"/>
      <c r="AP19" s="169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69"/>
      <c r="AP20" s="169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72"/>
      <c r="AP21" s="169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69"/>
      <c r="AP22" s="169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69"/>
      <c r="AP23" s="169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69"/>
      <c r="AP24" s="169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69"/>
      <c r="AP25" s="169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69"/>
      <c r="AP26" s="169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69"/>
      <c r="AP27" s="169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69"/>
      <c r="AP28" s="169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69"/>
      <c r="AP29" s="169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69"/>
      <c r="AP30" s="169"/>
      <c r="AQ30" s="124"/>
      <c r="AR30" s="124"/>
    </row>
    <row r="31" spans="1:58" ht="15.75" customHeight="1">
      <c r="AH31" s="82"/>
      <c r="AI31" s="82"/>
      <c r="AJ31" s="82"/>
      <c r="AK31" s="158"/>
      <c r="AL31" s="158"/>
      <c r="AM31" s="169"/>
      <c r="AN31" s="169"/>
      <c r="AO31" s="169"/>
      <c r="AP31" s="169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qxl/48VfUpiUPDuw+TqmzAs4ZGbmP5Goxf3K0nvZOwtehuJ/XzDqxI9eZrhcdFoYfAY+m6bz9GKF4g0IGxRWMA==" saltValue="fNiVS0DQfco+IuGX4I9Pgg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37" priority="2" stopIfTrue="1" operator="equal">
      <formula>0</formula>
    </cfRule>
  </conditionalFormatting>
  <conditionalFormatting sqref="X2:AG2">
    <cfRule type="cellIs" dxfId="36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900-000000000000}"/>
  </dataValidations>
  <hyperlinks>
    <hyperlink ref="AI2" location="resumen!A1" tooltip="resumen" display="Ç" xr:uid="{00000000-0004-0000-09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8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"&amp;resumen!B19&amp;""</f>
        <v>Hoja de vacaciones 2026: 8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</row>
    <row r="6" spans="1:58" ht="24" customHeight="1">
      <c r="A6" s="55"/>
      <c r="B6" s="192">
        <f>+resumen!J6</f>
        <v>30</v>
      </c>
      <c r="C6" s="193"/>
      <c r="D6" s="194">
        <f>+resumen!C19</f>
        <v>0</v>
      </c>
      <c r="E6" s="194"/>
      <c r="F6" s="194"/>
      <c r="G6" s="186">
        <f>+resumen!D19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iTcXwW3xBVDFAB3E9ESk6SpFpGG3xHtYjmJm0nQzhOzjJBLb0x//TozqN/aEe22c1Lw+KBIYzNqecCsi6Twdpw==" saltValue="THrL313FRoDiYt1KVX4aZw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35" priority="2" stopIfTrue="1" operator="equal">
      <formula>0</formula>
    </cfRule>
  </conditionalFormatting>
  <conditionalFormatting sqref="X2:AG2">
    <cfRule type="cellIs" dxfId="34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A00-000000000000}"/>
  </dataValidations>
  <hyperlinks>
    <hyperlink ref="AI2" location="resumen!A1" tooltip="resumen" display="Ç" xr:uid="{00000000-0004-0000-0A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9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"&amp;resumen!B20&amp;""</f>
        <v>Hoja de vacaciones 2026: 9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  <c r="AO2" s="169"/>
      <c r="AP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  <c r="AO3" s="169"/>
      <c r="AP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  <c r="AO4" s="169"/>
      <c r="AP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  <c r="AO5" s="169"/>
      <c r="AP5" s="169"/>
    </row>
    <row r="6" spans="1:58" ht="24" customHeight="1">
      <c r="A6" s="55"/>
      <c r="B6" s="192">
        <f>+resumen!J6</f>
        <v>30</v>
      </c>
      <c r="C6" s="193"/>
      <c r="D6" s="194">
        <f>+resumen!C20</f>
        <v>0</v>
      </c>
      <c r="E6" s="194"/>
      <c r="F6" s="194"/>
      <c r="G6" s="186">
        <f>+resumen!D20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  <c r="AO6" s="169"/>
      <c r="AP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  <c r="AO7" s="169"/>
      <c r="AP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  <c r="AO8" s="169"/>
      <c r="AP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  <c r="AO9" s="169"/>
      <c r="AP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  <c r="AO10" s="169"/>
      <c r="AP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  <c r="AO11" s="169"/>
      <c r="AP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  <c r="AO12" s="169"/>
      <c r="AP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  <c r="AO13" s="169"/>
      <c r="AP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  <c r="AO14" s="169"/>
      <c r="AP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  <c r="AO15" s="169"/>
      <c r="AP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70"/>
      <c r="AP16" s="169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69"/>
      <c r="AP17" s="169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69"/>
      <c r="AP18" s="169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69"/>
      <c r="AP19" s="169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69"/>
      <c r="AP20" s="169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72"/>
      <c r="AP21" s="169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69"/>
      <c r="AP22" s="169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69"/>
      <c r="AP23" s="169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69"/>
      <c r="AP24" s="169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69"/>
      <c r="AP25" s="169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69"/>
      <c r="AP26" s="169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69"/>
      <c r="AP27" s="169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69"/>
      <c r="AP28" s="169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69"/>
      <c r="AP29" s="169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69"/>
      <c r="AP30" s="169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HI2th31C1dsZTSPGcdJIRXPGTn4hDFsYO3ClyeFonU5O+9nAV4bJ+lvwDvyGI2/gp2AdNq24yZW/68TJHIqQzw==" saltValue="NX0Mqi2SXdp4BRumWqmfYw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33" priority="2" stopIfTrue="1" operator="equal">
      <formula>0</formula>
    </cfRule>
  </conditionalFormatting>
  <conditionalFormatting sqref="X2:AG2">
    <cfRule type="cellIs" dxfId="32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B00-000000000000}"/>
  </dataValidations>
  <hyperlinks>
    <hyperlink ref="AI2" location="resumen!A1" tooltip="resumen" display="Ç" xr:uid="{00000000-0004-0000-0B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0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"&amp;resumen!B21&amp;""</f>
        <v>Hoja de vacaciones 2026: 10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</row>
    <row r="6" spans="1:58" ht="24" customHeight="1">
      <c r="A6" s="55"/>
      <c r="B6" s="192">
        <f>+resumen!J6</f>
        <v>30</v>
      </c>
      <c r="C6" s="193"/>
      <c r="D6" s="194">
        <f>+resumen!C21</f>
        <v>0</v>
      </c>
      <c r="E6" s="194"/>
      <c r="F6" s="194"/>
      <c r="G6" s="186">
        <f>+resumen!D21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58"/>
      <c r="AL31" s="158"/>
      <c r="AM31" s="169"/>
      <c r="AN31" s="169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on6WXBKAZrRkoxfx5cmcID64Nn3R/w8iMs0l6WYpQ0QWTdzf1Oq4xjhvQ7DJH8COVdUcuDRZbyxTJF3dTFDVtA==" saltValue="scSNVybmWdu4W/Ba+hexDQ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31" priority="2" stopIfTrue="1" operator="equal">
      <formula>0</formula>
    </cfRule>
  </conditionalFormatting>
  <conditionalFormatting sqref="X2:AG2">
    <cfRule type="cellIs" dxfId="30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C00-000000000000}"/>
  </dataValidations>
  <hyperlinks>
    <hyperlink ref="AI2" location="resumen!A1" tooltip="resumen" display="Ç" xr:uid="{00000000-0004-0000-0C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1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"&amp;resumen!B22&amp;""</f>
        <v>Hoja de vacaciones 2026: 11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  <c r="AO2" s="169"/>
      <c r="AP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  <c r="AO3" s="169"/>
      <c r="AP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  <c r="AO4" s="169"/>
      <c r="AP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  <c r="AO5" s="169"/>
      <c r="AP5" s="169"/>
    </row>
    <row r="6" spans="1:58" ht="24" customHeight="1">
      <c r="A6" s="55"/>
      <c r="B6" s="192">
        <f>+resumen!J6</f>
        <v>30</v>
      </c>
      <c r="C6" s="193"/>
      <c r="D6" s="194">
        <f>+resumen!C22</f>
        <v>0</v>
      </c>
      <c r="E6" s="194"/>
      <c r="F6" s="194"/>
      <c r="G6" s="186">
        <f>+resumen!D22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  <c r="AO6" s="169"/>
      <c r="AP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  <c r="AO7" s="169"/>
      <c r="AP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  <c r="AO8" s="169"/>
      <c r="AP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  <c r="AO9" s="169"/>
      <c r="AP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  <c r="AO10" s="169"/>
      <c r="AP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  <c r="AO11" s="169"/>
      <c r="AP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  <c r="AO12" s="169"/>
      <c r="AP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  <c r="AO13" s="169"/>
      <c r="AP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  <c r="AO14" s="169"/>
      <c r="AP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  <c r="AO15" s="169"/>
      <c r="AP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70"/>
      <c r="AP16" s="169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69"/>
      <c r="AP17" s="169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69"/>
      <c r="AP18" s="169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69"/>
      <c r="AP19" s="169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69"/>
      <c r="AP20" s="169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72"/>
      <c r="AP21" s="169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69"/>
      <c r="AP22" s="169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69"/>
      <c r="AP23" s="169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69"/>
      <c r="AP24" s="169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69"/>
      <c r="AP25" s="169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69"/>
      <c r="AP26" s="169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69"/>
      <c r="AP27" s="169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69"/>
      <c r="AP28" s="169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69"/>
      <c r="AP29" s="169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69"/>
      <c r="AP30" s="169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hZMaGPBuUK9L3I7W4d8lfYmxcrCkMDMGK4TRbPWNiyUIDM9/Q4R4lezzNh/XLW4h8haatWF09Q7vDMOqAq3B1Q==" saltValue="soBLejNGt+jULExzwFikUQ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29" priority="2" stopIfTrue="1" operator="equal">
      <formula>0</formula>
    </cfRule>
  </conditionalFormatting>
  <conditionalFormatting sqref="X2:AG2">
    <cfRule type="cellIs" dxfId="28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D00-000000000000}"/>
  </dataValidations>
  <hyperlinks>
    <hyperlink ref="AI2" location="resumen!A1" tooltip="resumen" display="Ç" xr:uid="{00000000-0004-0000-0D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2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"&amp;resumen!B23&amp;""</f>
        <v>Hoja de vacaciones 2026: 12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  <c r="AO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  <c r="AO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  <c r="AO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  <c r="AO5" s="169"/>
    </row>
    <row r="6" spans="1:58" ht="24" customHeight="1">
      <c r="A6" s="55"/>
      <c r="B6" s="192">
        <f>+resumen!J6</f>
        <v>30</v>
      </c>
      <c r="C6" s="193"/>
      <c r="D6" s="194">
        <f>+resumen!C23</f>
        <v>0</v>
      </c>
      <c r="E6" s="194"/>
      <c r="F6" s="194"/>
      <c r="G6" s="186">
        <f>+resumen!D23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  <c r="AO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  <c r="AO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  <c r="AO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  <c r="AO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  <c r="AO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  <c r="AO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  <c r="AO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  <c r="AO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  <c r="AO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  <c r="AO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70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69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69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69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69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72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69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69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69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69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69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69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69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69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69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7IRiC2r72WUmqTwC/m16NgI+RDvWh/pWFuH51Q+nTvjn1ZdLNimFN2piHOaSPj3FyYbjJnT4d9PBQr+1dmUlig==" saltValue="bIrjhILkcoy5Xg4ATD2Irw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27" priority="2" stopIfTrue="1" operator="equal">
      <formula>0</formula>
    </cfRule>
  </conditionalFormatting>
  <conditionalFormatting sqref="X2:AG2">
    <cfRule type="cellIs" dxfId="26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E00-000000000000}"/>
  </dataValidations>
  <hyperlinks>
    <hyperlink ref="AI2" location="resumen!A1" tooltip="resumen" display="Ç" xr:uid="{00000000-0004-0000-0E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3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"&amp;resumen!B24&amp;""</f>
        <v>Hoja de vacaciones 2026: 13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</row>
    <row r="6" spans="1:58" ht="24" customHeight="1">
      <c r="A6" s="55"/>
      <c r="B6" s="192">
        <f>+resumen!J6</f>
        <v>30</v>
      </c>
      <c r="C6" s="193"/>
      <c r="D6" s="194">
        <f>+resumen!C24</f>
        <v>0</v>
      </c>
      <c r="E6" s="194"/>
      <c r="F6" s="194"/>
      <c r="G6" s="186">
        <f>+resumen!D24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ZIi3H3UMGxKFTWlJGsei6wZlvMsZa2R3bgVSdDxchYz02ltM6WfJ1jQCJYcsP7Yhg24SdDgFDZf1wge6MzWCiw==" saltValue="9wSfi82x2GemqcpGW0sEHA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25" priority="2" stopIfTrue="1" operator="equal">
      <formula>0</formula>
    </cfRule>
  </conditionalFormatting>
  <conditionalFormatting sqref="X2:AG2">
    <cfRule type="cellIs" dxfId="24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0F00-000000000000}"/>
  </dataValidations>
  <hyperlinks>
    <hyperlink ref="AI2" location="resumen!A1" tooltip="resumen" display="Ç" xr:uid="{00000000-0004-0000-0F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4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"&amp;resumen!B25&amp;""</f>
        <v>Hoja de vacaciones 2026: 14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  <c r="AO2" s="169"/>
      <c r="AP2" s="169"/>
      <c r="AQ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0"/>
      <c r="AL3" s="163" t="s">
        <v>13</v>
      </c>
      <c r="AM3" s="169"/>
      <c r="AN3" s="169"/>
      <c r="AO3" s="169"/>
      <c r="AP3" s="169"/>
      <c r="AQ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  <c r="AO4" s="169"/>
      <c r="AP4" s="169"/>
      <c r="AQ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  <c r="AO5" s="169"/>
      <c r="AP5" s="169"/>
      <c r="AQ5" s="169"/>
    </row>
    <row r="6" spans="1:58" ht="24" customHeight="1">
      <c r="A6" s="55"/>
      <c r="B6" s="192">
        <f>+resumen!J6</f>
        <v>30</v>
      </c>
      <c r="C6" s="193"/>
      <c r="D6" s="194">
        <f>+resumen!C25</f>
        <v>0</v>
      </c>
      <c r="E6" s="194"/>
      <c r="F6" s="194"/>
      <c r="G6" s="186">
        <f>+resumen!D25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  <c r="AO6" s="169"/>
      <c r="AP6" s="169"/>
      <c r="AQ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  <c r="AO7" s="169"/>
      <c r="AP7" s="169"/>
      <c r="AQ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  <c r="AO8" s="169"/>
      <c r="AP8" s="169"/>
      <c r="AQ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  <c r="AO9" s="169"/>
      <c r="AP9" s="169"/>
      <c r="AQ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  <c r="AO10" s="169"/>
      <c r="AP10" s="169"/>
      <c r="AQ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  <c r="AO11" s="169"/>
      <c r="AP11" s="169"/>
      <c r="AQ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  <c r="AO12" s="169"/>
      <c r="AP12" s="169"/>
      <c r="AQ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  <c r="AO13" s="169"/>
      <c r="AP13" s="169"/>
      <c r="AQ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  <c r="AO14" s="169"/>
      <c r="AP14" s="169"/>
      <c r="AQ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  <c r="AO15" s="169"/>
      <c r="AP15" s="169"/>
      <c r="AQ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70"/>
      <c r="AP16" s="169">
        <f ca="1">MONTH(AK16)</f>
        <v>12</v>
      </c>
      <c r="AQ16" s="170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69"/>
      <c r="AP17" s="169">
        <f ca="1">IF($AP$16&gt;AM17,AK17,IF($AP$16=AM17,SUM(C17:INDIRECT(ADDRESS(AR17,$AL$16+2,4,1),1)),0))</f>
        <v>0</v>
      </c>
      <c r="AQ17" s="169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69"/>
      <c r="AP18" s="169">
        <f ca="1">IF($AP$16&gt;AM18,AK18,IF($AP$16=AM18,SUM(C18:INDIRECT(ADDRESS(AR18,$AL$16+2,4,1),1)),0))</f>
        <v>0</v>
      </c>
      <c r="AQ18" s="169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69"/>
      <c r="AP19" s="169">
        <f ca="1">IF($AP$16&gt;AM19,AK19,IF($AP$16=AM19,SUM(C19:INDIRECT(ADDRESS(AR19,$AL$16+2,4,1),1)),0))</f>
        <v>0</v>
      </c>
      <c r="AQ19" s="169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69"/>
      <c r="AP20" s="169">
        <f ca="1">IF($AP$16&gt;AM20,AK20,IF($AP$16=AM20,SUM(C20:INDIRECT(ADDRESS(AR20,$AL$16+2,4,1),1)),0))</f>
        <v>0</v>
      </c>
      <c r="AQ20" s="169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72"/>
      <c r="AP21" s="169">
        <f ca="1">IF($AP$16&gt;AM21,AK21,IF($AP$16=AM21,SUM(C21:INDIRECT(ADDRESS(AR21,$AL$16+2,4,1),1)),0))</f>
        <v>0</v>
      </c>
      <c r="AQ21" s="172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69"/>
      <c r="AP22" s="169">
        <f ca="1">IF($AP$16&gt;AM22,AK22,IF($AP$16=AM22,SUM(C22:INDIRECT(ADDRESS(AR22,$AL$16+2,4,1),1)),0))</f>
        <v>0</v>
      </c>
      <c r="AQ22" s="169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69"/>
      <c r="AP23" s="169">
        <f ca="1">IF($AP$16&gt;AM23,AK23,IF($AP$16=AM23,SUM(C23:INDIRECT(ADDRESS(AR23,$AL$16+2,4,1),1)),0))</f>
        <v>0</v>
      </c>
      <c r="AQ23" s="169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69"/>
      <c r="AP24" s="169">
        <f ca="1">IF($AP$16&gt;AM24,AK24,IF($AP$16=AM24,SUM(C24:INDIRECT(ADDRESS(AR24,$AL$16+2,4,1),1)),0))</f>
        <v>0</v>
      </c>
      <c r="AQ24" s="169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69"/>
      <c r="AP25" s="169">
        <f ca="1">IF($AP$16&gt;AM25,AK25,IF($AP$16=AM25,SUM(C25:INDIRECT(ADDRESS(AR25,$AL$16+2,4,1),1)),0))</f>
        <v>0</v>
      </c>
      <c r="AQ25" s="169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69"/>
      <c r="AP26" s="169">
        <f ca="1">IF($AP$16&gt;AM26,AK26,IF($AP$16=AM26,SUM(C26:INDIRECT(ADDRESS(AR26,$AL$16+2,4,1),1)),0))</f>
        <v>0</v>
      </c>
      <c r="AQ26" s="169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69"/>
      <c r="AP27" s="169">
        <f ca="1">IF($AP$16&gt;AM27,AK27,IF($AP$16=AM27,SUM(C27:INDIRECT(ADDRESS(AR27,$AL$16+2,4,1),1)),0))</f>
        <v>0</v>
      </c>
      <c r="AQ27" s="169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69"/>
      <c r="AP28" s="169">
        <f ca="1">IF($AP$16&gt;AM28,AK28,IF($AP$16=AM28,SUM(C28:INDIRECT(ADDRESS(AR28,$AL$16+2,4,1),1)),0))</f>
        <v>0</v>
      </c>
      <c r="AQ28" s="169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69"/>
      <c r="AP29" s="169"/>
      <c r="AQ29" s="169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69"/>
      <c r="AP30" s="169"/>
      <c r="AQ30" s="169"/>
      <c r="AR30" s="124"/>
    </row>
    <row r="31" spans="1:58" ht="15.75" customHeight="1">
      <c r="AH31" s="82"/>
      <c r="AI31" s="82"/>
      <c r="AJ31" s="82"/>
      <c r="AK31" s="158"/>
      <c r="AL31" s="158"/>
      <c r="AM31" s="169"/>
      <c r="AN31" s="169"/>
      <c r="AO31" s="169"/>
      <c r="AP31" s="169"/>
      <c r="AQ31" s="169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QOHY9sBnX6ruQ81PB7qnxIgyoBcPJIdINuBmQ9YoymcsAR/X+Revo5jsMQVRVJyyQ1hgmxlU6P6/ox1Z6HGB2g==" saltValue="7BLsXJ2j7y/wmAYoHAPGEw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23" priority="2" stopIfTrue="1" operator="equal">
      <formula>0</formula>
    </cfRule>
  </conditionalFormatting>
  <conditionalFormatting sqref="X2:AG2">
    <cfRule type="cellIs" dxfId="22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000-000000000000}"/>
  </dataValidations>
  <hyperlinks>
    <hyperlink ref="AI2" location="resumen!A1" tooltip="resumen" display="Ç" xr:uid="{00000000-0004-0000-10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5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"&amp;resumen!B26&amp;""</f>
        <v>Hoja de vacaciones 2026: 15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</row>
    <row r="6" spans="1:58" ht="24" customHeight="1">
      <c r="A6" s="55"/>
      <c r="B6" s="192">
        <f>+resumen!J6</f>
        <v>30</v>
      </c>
      <c r="C6" s="193"/>
      <c r="D6" s="194">
        <f>+resumen!C26</f>
        <v>0</v>
      </c>
      <c r="E6" s="194"/>
      <c r="F6" s="194"/>
      <c r="G6" s="186">
        <f>+resumen!D26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58"/>
      <c r="AL31" s="158"/>
      <c r="AM31" s="169"/>
      <c r="AN31" s="169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xQClKvHRyp3Loui3Na/RQBpkpLqkvDjEoyz5iU0iGrBLttq+2T60JMLCehVrQrmMDC4k6vrG4Stlpm0Mwg9cPg==" saltValue="PR2qqJgfMOoTa/zZ6+BxzA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21" priority="2" stopIfTrue="1" operator="equal">
      <formula>0</formula>
    </cfRule>
  </conditionalFormatting>
  <conditionalFormatting sqref="X2:AG2">
    <cfRule type="cellIs" dxfId="20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100-000000000000}"/>
  </dataValidations>
  <hyperlinks>
    <hyperlink ref="AI2" location="resumen!A1" tooltip="resumen" display="Ç" xr:uid="{00000000-0004-0000-11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6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"&amp;resumen!B27&amp;""</f>
        <v>Hoja de vacaciones 2026: 16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  <c r="AO2" s="169"/>
      <c r="AP2" s="169"/>
      <c r="AQ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  <c r="AO3" s="169"/>
      <c r="AP3" s="169"/>
      <c r="AQ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  <c r="AO4" s="169"/>
      <c r="AP4" s="169"/>
      <c r="AQ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  <c r="AO5" s="169"/>
      <c r="AP5" s="169"/>
      <c r="AQ5" s="169"/>
    </row>
    <row r="6" spans="1:58" ht="24" customHeight="1">
      <c r="A6" s="55"/>
      <c r="B6" s="192">
        <f>+resumen!J6</f>
        <v>30</v>
      </c>
      <c r="C6" s="193"/>
      <c r="D6" s="194">
        <f>+resumen!C27</f>
        <v>0</v>
      </c>
      <c r="E6" s="194"/>
      <c r="F6" s="194"/>
      <c r="G6" s="186">
        <f>+resumen!D27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  <c r="AO6" s="169"/>
      <c r="AP6" s="169"/>
      <c r="AQ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  <c r="AO7" s="169"/>
      <c r="AP7" s="169"/>
      <c r="AQ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  <c r="AO8" s="169"/>
      <c r="AP8" s="169"/>
      <c r="AQ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  <c r="AO9" s="169"/>
      <c r="AP9" s="169"/>
      <c r="AQ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  <c r="AO10" s="169"/>
      <c r="AP10" s="169"/>
      <c r="AQ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  <c r="AO11" s="169"/>
      <c r="AP11" s="169"/>
      <c r="AQ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  <c r="AO12" s="169"/>
      <c r="AP12" s="169"/>
      <c r="AQ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  <c r="AO13" s="169"/>
      <c r="AP13" s="169"/>
      <c r="AQ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  <c r="AO14" s="169"/>
      <c r="AP14" s="169"/>
      <c r="AQ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  <c r="AO15" s="169"/>
      <c r="AP15" s="169"/>
      <c r="AQ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70"/>
      <c r="AP16" s="169">
        <f ca="1">MONTH(AK16)</f>
        <v>12</v>
      </c>
      <c r="AQ16" s="170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69"/>
      <c r="AP17" s="169">
        <f ca="1">IF($AP$16&gt;AM17,AK17,IF($AP$16=AM17,SUM(C17:INDIRECT(ADDRESS(AR17,$AL$16+2,4,1),1)),0))</f>
        <v>0</v>
      </c>
      <c r="AQ17" s="169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69"/>
      <c r="AP18" s="169">
        <f ca="1">IF($AP$16&gt;AM18,AK18,IF($AP$16=AM18,SUM(C18:INDIRECT(ADDRESS(AR18,$AL$16+2,4,1),1)),0))</f>
        <v>0</v>
      </c>
      <c r="AQ18" s="169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69"/>
      <c r="AP19" s="169">
        <f ca="1">IF($AP$16&gt;AM19,AK19,IF($AP$16=AM19,SUM(C19:INDIRECT(ADDRESS(AR19,$AL$16+2,4,1),1)),0))</f>
        <v>0</v>
      </c>
      <c r="AQ19" s="169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69"/>
      <c r="AP20" s="169">
        <f ca="1">IF($AP$16&gt;AM20,AK20,IF($AP$16=AM20,SUM(C20:INDIRECT(ADDRESS(AR20,$AL$16+2,4,1),1)),0))</f>
        <v>0</v>
      </c>
      <c r="AQ20" s="169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72"/>
      <c r="AP21" s="169">
        <f ca="1">IF($AP$16&gt;AM21,AK21,IF($AP$16=AM21,SUM(C21:INDIRECT(ADDRESS(AR21,$AL$16+2,4,1),1)),0))</f>
        <v>0</v>
      </c>
      <c r="AQ21" s="172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69"/>
      <c r="AP22" s="169">
        <f ca="1">IF($AP$16&gt;AM22,AK22,IF($AP$16=AM22,SUM(C22:INDIRECT(ADDRESS(AR22,$AL$16+2,4,1),1)),0))</f>
        <v>0</v>
      </c>
      <c r="AQ22" s="169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69"/>
      <c r="AP23" s="169">
        <f ca="1">IF($AP$16&gt;AM23,AK23,IF($AP$16=AM23,SUM(C23:INDIRECT(ADDRESS(AR23,$AL$16+2,4,1),1)),0))</f>
        <v>0</v>
      </c>
      <c r="AQ23" s="169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69"/>
      <c r="AP24" s="169">
        <f ca="1">IF($AP$16&gt;AM24,AK24,IF($AP$16=AM24,SUM(C24:INDIRECT(ADDRESS(AR24,$AL$16+2,4,1),1)),0))</f>
        <v>0</v>
      </c>
      <c r="AQ24" s="169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69"/>
      <c r="AP25" s="169">
        <f ca="1">IF($AP$16&gt;AM25,AK25,IF($AP$16=AM25,SUM(C25:INDIRECT(ADDRESS(AR25,$AL$16+2,4,1),1)),0))</f>
        <v>0</v>
      </c>
      <c r="AQ25" s="169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69"/>
      <c r="AP26" s="169">
        <f ca="1">IF($AP$16&gt;AM26,AK26,IF($AP$16=AM26,SUM(C26:INDIRECT(ADDRESS(AR26,$AL$16+2,4,1),1)),0))</f>
        <v>0</v>
      </c>
      <c r="AQ26" s="169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69"/>
      <c r="AP27" s="169">
        <f ca="1">IF($AP$16&gt;AM27,AK27,IF($AP$16=AM27,SUM(C27:INDIRECT(ADDRESS(AR27,$AL$16+2,4,1),1)),0))</f>
        <v>0</v>
      </c>
      <c r="AQ27" s="169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69"/>
      <c r="AP28" s="169">
        <f ca="1">IF($AP$16&gt;AM28,AK28,IF($AP$16=AM28,SUM(C28:INDIRECT(ADDRESS(AR28,$AL$16+2,4,1),1)),0))</f>
        <v>0</v>
      </c>
      <c r="AQ28" s="169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69"/>
      <c r="AP29" s="169"/>
      <c r="AQ29" s="169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69"/>
      <c r="AP30" s="169"/>
      <c r="AQ30" s="169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nKvMjo90novPr+6L62/gIp+yHzynCp6Fu9bogEWJAfmSF/1EFs/bdZqeBDNGcziRsX0GzjJKrLnrxtflc/ldrA==" saltValue="K+V9t0v5fEGkSyl89knJfQ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19" priority="2" stopIfTrue="1" operator="equal">
      <formula>0</formula>
    </cfRule>
  </conditionalFormatting>
  <conditionalFormatting sqref="X2:AG2">
    <cfRule type="cellIs" dxfId="18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200-000000000000}"/>
  </dataValidations>
  <hyperlinks>
    <hyperlink ref="AI2" location="resumen!A1" tooltip="resumen" display="Ç" xr:uid="{00000000-0004-0000-12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7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"&amp;resumen!B28&amp;""</f>
        <v>Hoja de vacaciones 2026: 17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</row>
    <row r="6" spans="1:58" ht="24" customHeight="1">
      <c r="A6" s="55"/>
      <c r="B6" s="192">
        <f>+resumen!J6</f>
        <v>30</v>
      </c>
      <c r="C6" s="193"/>
      <c r="D6" s="194">
        <f>+resumen!C28</f>
        <v>0</v>
      </c>
      <c r="E6" s="194"/>
      <c r="F6" s="194"/>
      <c r="G6" s="186">
        <f>+resumen!D28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26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24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24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24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24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24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24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5nTt5UE1IqyJoEyWXpWzNgHVZ9YRdALCzLnp1f7AxKq8G6QTlivO+wvQF6XS6Fmv8r8b9xRJpYbUbsZQS+vJfg==" saltValue="bn6LF4o5Uw9m7Zbomk9dMA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17" priority="2" stopIfTrue="1" operator="equal">
      <formula>0</formula>
    </cfRule>
  </conditionalFormatting>
  <conditionalFormatting sqref="X2:AG2">
    <cfRule type="cellIs" dxfId="16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300-000000000000}"/>
  </dataValidations>
  <hyperlinks>
    <hyperlink ref="AI2" location="resumen!A1" tooltip="resumen" display="Ç" xr:uid="{00000000-0004-0000-13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8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"&amp;resumen!B29&amp;""</f>
        <v>Hoja de vacaciones 2026: 18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</row>
    <row r="6" spans="1:58" ht="24" customHeight="1">
      <c r="A6" s="55"/>
      <c r="B6" s="192">
        <f>+resumen!J6</f>
        <v>30</v>
      </c>
      <c r="C6" s="193"/>
      <c r="D6" s="194">
        <f>+resumen!C29</f>
        <v>0</v>
      </c>
      <c r="E6" s="194"/>
      <c r="F6" s="194"/>
      <c r="G6" s="186">
        <f>+resumen!D29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26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24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24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24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24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24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24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Z0IGj2B/Qlt+W+/dSv++PkYm8oPVYj5DLQL+pbaos28TDYtDAEW4KjPu/FwIh2Pxo0q1k+tenClGD23z6KXOtw==" saltValue="Pbk9Syz6PQi5Y9ePDRhiyA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15" priority="2" stopIfTrue="1" operator="equal">
      <formula>0</formula>
    </cfRule>
  </conditionalFormatting>
  <conditionalFormatting sqref="X2:AG2">
    <cfRule type="cellIs" dxfId="14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400-000000000000}"/>
  </dataValidations>
  <hyperlinks>
    <hyperlink ref="AI2" location="resumen!A1" tooltip="resumen" display="Ç" xr:uid="{00000000-0004-0000-14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9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"&amp;resumen!B30&amp;""</f>
        <v>Hoja de vacaciones 2026: 19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</row>
    <row r="6" spans="1:58" ht="24" customHeight="1">
      <c r="A6" s="55"/>
      <c r="B6" s="192">
        <f>+resumen!J6</f>
        <v>30</v>
      </c>
      <c r="C6" s="193"/>
      <c r="D6" s="194">
        <f>+resumen!C30</f>
        <v>0</v>
      </c>
      <c r="E6" s="194"/>
      <c r="F6" s="194"/>
      <c r="G6" s="186">
        <f>+resumen!D30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26"/>
      <c r="AN16" s="126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27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27">
        <v>2</v>
      </c>
      <c r="AN18" s="124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27">
        <v>3</v>
      </c>
      <c r="AN19" s="124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27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27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27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27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27">
        <v>8</v>
      </c>
      <c r="AN24" s="124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27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27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27">
        <v>11</v>
      </c>
      <c r="AN27" s="124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27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24"/>
      <c r="AN29" s="124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24"/>
      <c r="AN30" s="124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WqRNm0zqS9wyjulLPiKZGvBxYmBrs2cM9ha4lrVbN2DBa4udVYiwOImcHzjKpkjfAWj1MOAWgmgPm5xxNtoRHA==" saltValue="s52Qnxd5VXlvMBV/t7rbjQ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13" priority="2" stopIfTrue="1" operator="equal">
      <formula>0</formula>
    </cfRule>
  </conditionalFormatting>
  <conditionalFormatting sqref="X2:AG2">
    <cfRule type="cellIs" dxfId="12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500-000000000000}"/>
  </dataValidations>
  <hyperlinks>
    <hyperlink ref="AI2" location="resumen!A1" tooltip="resumen" display="Ç" xr:uid="{00000000-0004-0000-15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0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"&amp;resumen!B31&amp;""</f>
        <v>Hoja de vacaciones 2026: 20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</row>
    <row r="6" spans="1:58" ht="24" customHeight="1">
      <c r="A6" s="55"/>
      <c r="B6" s="192">
        <f>+resumen!J6</f>
        <v>30</v>
      </c>
      <c r="C6" s="193"/>
      <c r="D6" s="194">
        <f>+resumen!C31</f>
        <v>0</v>
      </c>
      <c r="E6" s="194"/>
      <c r="F6" s="194"/>
      <c r="G6" s="186">
        <f>+resumen!D31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26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24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24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24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24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24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24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58"/>
      <c r="AL31" s="158"/>
      <c r="AM31" s="169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aqEjIS2tF3j1R77+soNVZEjtYtPDLQrVd3+TgCv9zjw0IteHMRcj6k6jP7Yo+3xnEgPNhobhltphAUfsUxhTVA==" saltValue="bpJwJqdawRjC5U+IK+q+Tw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11" priority="2" stopIfTrue="1" operator="equal">
      <formula>0</formula>
    </cfRule>
  </conditionalFormatting>
  <conditionalFormatting sqref="X2:AG2">
    <cfRule type="cellIs" dxfId="10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600-000000000000}"/>
  </dataValidations>
  <hyperlinks>
    <hyperlink ref="AI2" location="resumen!A1" tooltip="resumen" display="Ç" xr:uid="{00000000-0004-0000-16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1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"&amp;resumen!B32&amp;""</f>
        <v>Hoja de vacaciones 2026: 21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</row>
    <row r="6" spans="1:58" ht="24" customHeight="1">
      <c r="A6" s="55"/>
      <c r="B6" s="192">
        <f>+resumen!J6</f>
        <v>30</v>
      </c>
      <c r="C6" s="193"/>
      <c r="D6" s="194">
        <f>+resumen!C32</f>
        <v>0</v>
      </c>
      <c r="E6" s="194"/>
      <c r="F6" s="194"/>
      <c r="G6" s="186">
        <f>+resumen!D32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26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24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24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24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24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24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33"/>
      <c r="AL30" s="134"/>
      <c r="AM30" s="124"/>
      <c r="AN30" s="124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9tRwIctm4K8YfqkPB3bPkHe81vZYbWMaAVRjhbtXlyn07hGz3uGaIqu2JRNDHI2oC4MAfTf0/Gfy3QnkwnsVlw==" saltValue="+GU3Lm7Uq7nNuyDb6mmCwA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9" priority="2" stopIfTrue="1" operator="equal">
      <formula>0</formula>
    </cfRule>
  </conditionalFormatting>
  <conditionalFormatting sqref="X2:AG2">
    <cfRule type="cellIs" dxfId="8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700-000000000000}"/>
  </dataValidations>
  <hyperlinks>
    <hyperlink ref="AI2" location="resumen!A1" tooltip="resumen" display="Ç" xr:uid="{00000000-0004-0000-17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2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"&amp;resumen!B33&amp;""</f>
        <v>Hoja de vacaciones 2026: 22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  <c r="AN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  <c r="AN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  <c r="AN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N5" s="169"/>
    </row>
    <row r="6" spans="1:58" ht="24" customHeight="1">
      <c r="A6" s="55"/>
      <c r="B6" s="192">
        <f>+resumen!J6</f>
        <v>30</v>
      </c>
      <c r="C6" s="193"/>
      <c r="D6" s="194">
        <f>+resumen!C33</f>
        <v>0</v>
      </c>
      <c r="E6" s="194"/>
      <c r="F6" s="194"/>
      <c r="G6" s="186">
        <f>+resumen!D33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N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N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N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N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N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N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N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N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N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N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70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69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69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69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69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72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69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69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69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69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69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69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69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69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69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97k0qjXmya6Hgv5vPifzX6tVXBep2ofoOnud4srqzBCDYEGQl/SckdEhYTbIX1ET+B481WlGJ3TWFjGzc79EAQ==" saltValue="oiLWo9iCwbUMShwps3IGqA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7" priority="2" stopIfTrue="1" operator="equal">
      <formula>0</formula>
    </cfRule>
  </conditionalFormatting>
  <conditionalFormatting sqref="X2:AG2">
    <cfRule type="cellIs" dxfId="6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800-000000000000}"/>
  </dataValidations>
  <hyperlinks>
    <hyperlink ref="AI2" location="resumen!A1" tooltip="resumen" display="Ç" xr:uid="{00000000-0004-0000-18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3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"&amp;resumen!B34&amp;""</f>
        <v>Hoja de vacaciones 2026: 23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</row>
    <row r="6" spans="1:58" ht="24" customHeight="1">
      <c r="A6" s="55"/>
      <c r="B6" s="192">
        <f>+resumen!J6</f>
        <v>30</v>
      </c>
      <c r="C6" s="193"/>
      <c r="D6" s="194">
        <f>+resumen!C34</f>
        <v>0</v>
      </c>
      <c r="E6" s="194"/>
      <c r="F6" s="194"/>
      <c r="G6" s="186">
        <f>+resumen!D34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26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24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24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24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24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24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24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5c2ebV8pBc5uGJ+sIKo7NqJYpj42zOqABt3psw9JOJWCaRHB9J6HXOIJZhwPs9z8bqx7kQ3Gj1/WnIGwHbhbPA==" saltValue="T8FLb+OMGHthQ+/szpRgZQ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5" priority="2" stopIfTrue="1" operator="equal">
      <formula>0</formula>
    </cfRule>
  </conditionalFormatting>
  <conditionalFormatting sqref="X2:AG2">
    <cfRule type="cellIs" dxfId="4" priority="1" stopIfTrue="1" operator="equal">
      <formula>0</formula>
    </cfRule>
  </conditionalFormatting>
  <dataValidations disablePrompts="1" count="1">
    <dataValidation errorStyle="warning" allowBlank="1" showInputMessage="1" showErrorMessage="1" sqref="G6" xr:uid="{00000000-0002-0000-1900-000000000000}"/>
  </dataValidations>
  <hyperlinks>
    <hyperlink ref="AI2" location="resumen!A1" tooltip="resumen" display="Ç" xr:uid="{00000000-0004-0000-19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4">
    <pageSetUpPr autoPageBreaks="0"/>
  </sheetPr>
  <dimension ref="A1:BF34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"&amp;resumen!B35&amp;""</f>
        <v>Hoja de vacaciones 2026: 24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  <c r="AQ5" s="94"/>
      <c r="AR5" s="94"/>
    </row>
    <row r="6" spans="1:58" ht="24" customHeight="1">
      <c r="A6" s="55"/>
      <c r="B6" s="192">
        <f>+resumen!J6</f>
        <v>30</v>
      </c>
      <c r="C6" s="193"/>
      <c r="D6" s="194">
        <f>+resumen!C35</f>
        <v>0</v>
      </c>
      <c r="E6" s="194"/>
      <c r="F6" s="194"/>
      <c r="G6" s="186">
        <f>+resumen!D35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  <c r="AQ6" s="94"/>
      <c r="AR6" s="94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  <c r="AQ7" s="94"/>
      <c r="AR7" s="94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  <c r="AQ8" s="94"/>
      <c r="AR8" s="94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  <c r="AQ9" s="94"/>
      <c r="AR9" s="94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  <c r="AQ10" s="94"/>
      <c r="AR10" s="94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  <c r="AQ11" s="94"/>
      <c r="AR11" s="94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  <c r="AQ12" s="94"/>
      <c r="AR12" s="94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  <c r="AQ13" s="94"/>
      <c r="AR13" s="94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  <c r="AQ14" s="94"/>
      <c r="AR14" s="94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  <c r="AQ15" s="95"/>
      <c r="AR15" s="95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26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24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24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24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24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24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24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  <row r="34" spans="34:44" ht="15.75" customHeight="1">
      <c r="AQ34" s="94"/>
      <c r="AR34" s="94"/>
    </row>
  </sheetData>
  <sheetProtection algorithmName="SHA-512" hashValue="8LfSgpLj9Q+eKcERJ5wUfjn8XIcMLrbbtbr1AiK5oVC+wLRWi24mTdB3M4nFk2J+l34BggcPs/GVfzF5ZsJweQ==" saltValue="+uF8Xiioz/lkPrHbekIxHA==" spinCount="100000" sheet="1"/>
  <mergeCells count="22">
    <mergeCell ref="B6:C6"/>
    <mergeCell ref="Z5:AC5"/>
    <mergeCell ref="Z6:AC6"/>
    <mergeCell ref="B2:V2"/>
    <mergeCell ref="V6:Y6"/>
    <mergeCell ref="X2:AG2"/>
    <mergeCell ref="B5:C5"/>
    <mergeCell ref="AD5:AG5"/>
    <mergeCell ref="D5:F5"/>
    <mergeCell ref="J4:U4"/>
    <mergeCell ref="G6:I6"/>
    <mergeCell ref="D6:F6"/>
    <mergeCell ref="AD6:AG6"/>
    <mergeCell ref="J5:M5"/>
    <mergeCell ref="G5:I5"/>
    <mergeCell ref="R5:U5"/>
    <mergeCell ref="V4:AG4"/>
    <mergeCell ref="N6:Q6"/>
    <mergeCell ref="R6:U6"/>
    <mergeCell ref="N5:Q5"/>
    <mergeCell ref="J6:M6"/>
    <mergeCell ref="V5:Y5"/>
  </mergeCells>
  <conditionalFormatting sqref="D6:F6">
    <cfRule type="cellIs" dxfId="3" priority="2" stopIfTrue="1" operator="equal">
      <formula>0</formula>
    </cfRule>
  </conditionalFormatting>
  <conditionalFormatting sqref="X2:AG2">
    <cfRule type="cellIs" dxfId="2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A00-000000000000}"/>
  </dataValidations>
  <hyperlinks>
    <hyperlink ref="AI2" location="resumen!A1" tooltip="resumen" display="Ç" xr:uid="{00000000-0004-0000-1A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5">
    <pageSetUpPr autoPageBreaks="0"/>
  </sheetPr>
  <dimension ref="A1:BF33"/>
  <sheetViews>
    <sheetView showGridLines="0" showRowColHeaders="0" zoomScaleNormal="100" workbookViewId="0">
      <selection activeCell="C17" sqref="C17:AG28"/>
    </sheetView>
  </sheetViews>
  <sheetFormatPr baseColWidth="10" defaultColWidth="11.42578125" defaultRowHeight="15.75" customHeight="1"/>
  <cols>
    <col min="1" max="1" width="5.85546875" style="48" customWidth="1"/>
    <col min="2" max="2" width="11.85546875" style="48" customWidth="1"/>
    <col min="3" max="6" width="4" style="48" customWidth="1"/>
    <col min="7" max="33" width="4" style="49" customWidth="1"/>
    <col min="34" max="38" width="5.85546875" style="49" customWidth="1"/>
    <col min="39" max="39" width="5.85546875" style="76" customWidth="1"/>
    <col min="40" max="44" width="5.5703125" style="76" customWidth="1"/>
    <col min="45" max="58" width="5.85546875" style="76" customWidth="1"/>
    <col min="59" max="68" width="5.85546875" style="48" customWidth="1"/>
    <col min="69" max="16384" width="11.42578125" style="48"/>
  </cols>
  <sheetData>
    <row r="1" spans="1:58" ht="15.75" customHeight="1">
      <c r="A1" s="47"/>
      <c r="AI1" s="50"/>
      <c r="AJ1" s="51"/>
      <c r="AK1" s="51"/>
      <c r="AL1" s="51"/>
    </row>
    <row r="2" spans="1:58" ht="30" customHeight="1">
      <c r="B2" s="188" t="str">
        <f>"Hoja de vacaciones 2026: "&amp;resumen!B36&amp;""</f>
        <v>Hoja de vacaciones 2026: 25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X2" s="189" t="str">
        <f>+resumen!E5</f>
        <v>INDICATOR</v>
      </c>
      <c r="Y2" s="189"/>
      <c r="Z2" s="189"/>
      <c r="AA2" s="189"/>
      <c r="AB2" s="189"/>
      <c r="AC2" s="189"/>
      <c r="AD2" s="189"/>
      <c r="AE2" s="189"/>
      <c r="AF2" s="189"/>
      <c r="AG2" s="189"/>
      <c r="AI2" s="52" t="s">
        <v>0</v>
      </c>
      <c r="AJ2" s="24"/>
      <c r="AK2" s="160"/>
      <c r="AL2" s="160"/>
      <c r="AM2" s="169"/>
    </row>
    <row r="3" spans="1:58" ht="15.75" customHeight="1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F3" s="53">
        <v>46022</v>
      </c>
      <c r="AG3" s="53">
        <v>46387</v>
      </c>
      <c r="AI3" s="24"/>
      <c r="AJ3" s="54"/>
      <c r="AK3" s="162"/>
      <c r="AL3" s="163" t="s">
        <v>13</v>
      </c>
      <c r="AM3" s="169"/>
    </row>
    <row r="4" spans="1:58" ht="24" customHeight="1">
      <c r="A4" s="55"/>
      <c r="C4" s="56"/>
      <c r="D4" s="56"/>
      <c r="E4" s="57"/>
      <c r="F4" s="58"/>
      <c r="G4" s="58"/>
      <c r="H4" s="58"/>
      <c r="I4" s="58"/>
      <c r="J4" s="195" t="str">
        <f ca="1">+resumen!E10</f>
        <v>A fecha de hoy 15.12.2025.</v>
      </c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 t="str">
        <f>+resumen!H10</f>
        <v>A fecha de 31.12.2026</v>
      </c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I4" s="24"/>
      <c r="AJ4" s="54"/>
      <c r="AK4" s="162"/>
      <c r="AL4" s="164">
        <f>+V6+G6</f>
        <v>30</v>
      </c>
      <c r="AM4" s="169"/>
    </row>
    <row r="5" spans="1:58" ht="24" customHeight="1">
      <c r="A5" s="55"/>
      <c r="B5" s="190" t="s">
        <v>14</v>
      </c>
      <c r="C5" s="191"/>
      <c r="D5" s="184" t="s">
        <v>8</v>
      </c>
      <c r="E5" s="184"/>
      <c r="F5" s="184"/>
      <c r="G5" s="184" t="s">
        <v>9</v>
      </c>
      <c r="H5" s="184"/>
      <c r="I5" s="184"/>
      <c r="J5" s="185" t="s">
        <v>15</v>
      </c>
      <c r="K5" s="185"/>
      <c r="L5" s="185"/>
      <c r="M5" s="185"/>
      <c r="N5" s="185" t="s">
        <v>11</v>
      </c>
      <c r="O5" s="185"/>
      <c r="P5" s="185"/>
      <c r="Q5" s="185"/>
      <c r="R5" s="185" t="s">
        <v>12</v>
      </c>
      <c r="S5" s="185"/>
      <c r="T5" s="185"/>
      <c r="U5" s="185"/>
      <c r="V5" s="185" t="s">
        <v>15</v>
      </c>
      <c r="W5" s="185"/>
      <c r="X5" s="185"/>
      <c r="Y5" s="185"/>
      <c r="Z5" s="185" t="s">
        <v>11</v>
      </c>
      <c r="AA5" s="185"/>
      <c r="AB5" s="185"/>
      <c r="AC5" s="185"/>
      <c r="AD5" s="185" t="s">
        <v>12</v>
      </c>
      <c r="AE5" s="185"/>
      <c r="AF5" s="185"/>
      <c r="AG5" s="185"/>
      <c r="AI5" s="24"/>
      <c r="AJ5" s="54"/>
      <c r="AK5" s="162"/>
      <c r="AL5" s="164">
        <f t="shared" ref="AL5:AL15" si="0">+AL4</f>
        <v>30</v>
      </c>
      <c r="AM5" s="169"/>
    </row>
    <row r="6" spans="1:58" ht="24" customHeight="1">
      <c r="A6" s="55"/>
      <c r="B6" s="192">
        <f>+resumen!J6</f>
        <v>30</v>
      </c>
      <c r="C6" s="193"/>
      <c r="D6" s="194">
        <f>+resumen!C36</f>
        <v>0</v>
      </c>
      <c r="E6" s="194"/>
      <c r="F6" s="194"/>
      <c r="G6" s="186">
        <f>+resumen!D36</f>
        <v>0</v>
      </c>
      <c r="H6" s="186"/>
      <c r="I6" s="186"/>
      <c r="J6" s="187">
        <f ca="1">MAX(0,(TODAY()-MAX(AF3,D6))/365*B6)</f>
        <v>0</v>
      </c>
      <c r="K6" s="187"/>
      <c r="L6" s="187"/>
      <c r="M6" s="187"/>
      <c r="N6" s="187">
        <f ca="1">SUM(AP17:AP28)</f>
        <v>0</v>
      </c>
      <c r="O6" s="187"/>
      <c r="P6" s="187"/>
      <c r="Q6" s="187"/>
      <c r="R6" s="187">
        <f ca="1">+G6+J6-N6</f>
        <v>0</v>
      </c>
      <c r="S6" s="187"/>
      <c r="T6" s="187"/>
      <c r="U6" s="187"/>
      <c r="V6" s="187">
        <f>(AG3-MAX(AF3,D6))/365*B6</f>
        <v>30</v>
      </c>
      <c r="W6" s="187"/>
      <c r="X6" s="187"/>
      <c r="Y6" s="187"/>
      <c r="Z6" s="187">
        <f>SUM(C17:AG28)</f>
        <v>0</v>
      </c>
      <c r="AA6" s="187"/>
      <c r="AB6" s="187"/>
      <c r="AC6" s="187"/>
      <c r="AD6" s="187">
        <f>+V6-Z6+G6</f>
        <v>30</v>
      </c>
      <c r="AE6" s="187"/>
      <c r="AF6" s="187"/>
      <c r="AG6" s="187"/>
      <c r="AI6" s="24"/>
      <c r="AJ6" s="54"/>
      <c r="AK6" s="162"/>
      <c r="AL6" s="164">
        <f t="shared" si="0"/>
        <v>30</v>
      </c>
      <c r="AM6" s="169"/>
    </row>
    <row r="7" spans="1:58" ht="15.75" customHeight="1">
      <c r="A7" s="55"/>
      <c r="B7" s="59"/>
      <c r="C7" s="59"/>
      <c r="D7" s="60"/>
      <c r="E7" s="56"/>
      <c r="F7" s="56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I7" s="24"/>
      <c r="AJ7" s="54"/>
      <c r="AK7" s="162"/>
      <c r="AL7" s="164">
        <f t="shared" si="0"/>
        <v>30</v>
      </c>
      <c r="AM7" s="169"/>
    </row>
    <row r="8" spans="1:58" ht="15.75" customHeight="1">
      <c r="A8" s="55"/>
      <c r="B8" s="56"/>
      <c r="C8" s="56"/>
      <c r="D8" s="56"/>
      <c r="E8" s="56"/>
      <c r="F8" s="56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1"/>
      <c r="AI8" s="62"/>
      <c r="AJ8" s="63"/>
      <c r="AK8" s="165"/>
      <c r="AL8" s="164">
        <f t="shared" si="0"/>
        <v>30</v>
      </c>
      <c r="AM8" s="169"/>
    </row>
    <row r="9" spans="1:58" ht="15.75" customHeight="1">
      <c r="A9" s="55"/>
      <c r="B9" s="56"/>
      <c r="C9" s="56"/>
      <c r="D9" s="56"/>
      <c r="E9" s="56"/>
      <c r="F9" s="5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1"/>
      <c r="AI9" s="62"/>
      <c r="AJ9" s="63"/>
      <c r="AK9" s="165"/>
      <c r="AL9" s="164">
        <f t="shared" si="0"/>
        <v>30</v>
      </c>
      <c r="AM9" s="169"/>
    </row>
    <row r="10" spans="1:58" ht="15.75" customHeight="1">
      <c r="A10" s="55"/>
      <c r="B10" s="56"/>
      <c r="C10" s="56"/>
      <c r="D10" s="56"/>
      <c r="E10" s="56"/>
      <c r="F10" s="5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1"/>
      <c r="AI10" s="62"/>
      <c r="AJ10" s="63"/>
      <c r="AK10" s="165"/>
      <c r="AL10" s="164">
        <f t="shared" si="0"/>
        <v>30</v>
      </c>
      <c r="AM10" s="169"/>
    </row>
    <row r="11" spans="1:58" ht="15.75" customHeight="1">
      <c r="A11" s="55"/>
      <c r="B11" s="56"/>
      <c r="C11" s="56"/>
      <c r="D11" s="56"/>
      <c r="E11" s="56"/>
      <c r="F11" s="56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1"/>
      <c r="AI11" s="62"/>
      <c r="AJ11" s="63"/>
      <c r="AK11" s="165"/>
      <c r="AL11" s="164">
        <f t="shared" si="0"/>
        <v>30</v>
      </c>
      <c r="AM11" s="169"/>
    </row>
    <row r="12" spans="1:58" ht="15.75" customHeight="1">
      <c r="A12" s="55"/>
      <c r="B12" s="56"/>
      <c r="C12" s="56"/>
      <c r="D12" s="56"/>
      <c r="E12" s="56"/>
      <c r="F12" s="56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56"/>
      <c r="AI12" s="19"/>
      <c r="AJ12" s="64"/>
      <c r="AK12" s="162"/>
      <c r="AL12" s="164">
        <f t="shared" si="0"/>
        <v>30</v>
      </c>
      <c r="AM12" s="169"/>
    </row>
    <row r="13" spans="1:58" ht="15.75" customHeight="1">
      <c r="A13" s="55"/>
      <c r="B13" s="56"/>
      <c r="C13" s="56"/>
      <c r="D13" s="56"/>
      <c r="E13" s="56"/>
      <c r="F13" s="56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56"/>
      <c r="AI13" s="19"/>
      <c r="AJ13" s="64"/>
      <c r="AK13" s="162"/>
      <c r="AL13" s="164">
        <f t="shared" si="0"/>
        <v>30</v>
      </c>
      <c r="AM13" s="169"/>
    </row>
    <row r="14" spans="1:58" ht="15.75" customHeight="1">
      <c r="B14" s="56"/>
      <c r="C14" s="56"/>
      <c r="D14" s="56"/>
      <c r="E14" s="56"/>
      <c r="F14" s="56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56"/>
      <c r="AI14" s="65"/>
      <c r="AJ14" s="66"/>
      <c r="AK14" s="166"/>
      <c r="AL14" s="164">
        <f t="shared" si="0"/>
        <v>30</v>
      </c>
      <c r="AM14" s="169"/>
    </row>
    <row r="15" spans="1:58" ht="15.75" customHeight="1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60"/>
      <c r="AD15" s="67"/>
      <c r="AE15" s="67"/>
      <c r="AF15" s="67"/>
      <c r="AG15" s="67"/>
      <c r="AI15" s="68"/>
      <c r="AJ15" s="69"/>
      <c r="AK15" s="167"/>
      <c r="AL15" s="164">
        <f t="shared" si="0"/>
        <v>30</v>
      </c>
      <c r="AM15" s="169"/>
    </row>
    <row r="16" spans="1:58" s="70" customFormat="1" ht="15.75" customHeight="1">
      <c r="B16" s="71">
        <v>2026</v>
      </c>
      <c r="C16" s="72">
        <v>1</v>
      </c>
      <c r="D16" s="72">
        <v>2</v>
      </c>
      <c r="E16" s="72">
        <v>3</v>
      </c>
      <c r="F16" s="72">
        <v>4</v>
      </c>
      <c r="G16" s="72">
        <v>5</v>
      </c>
      <c r="H16" s="72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11</v>
      </c>
      <c r="N16" s="72">
        <v>12</v>
      </c>
      <c r="O16" s="72">
        <v>13</v>
      </c>
      <c r="P16" s="72">
        <v>14</v>
      </c>
      <c r="Q16" s="72">
        <v>15</v>
      </c>
      <c r="R16" s="72">
        <v>16</v>
      </c>
      <c r="S16" s="72">
        <v>17</v>
      </c>
      <c r="T16" s="72">
        <v>18</v>
      </c>
      <c r="U16" s="72">
        <v>19</v>
      </c>
      <c r="V16" s="72">
        <v>20</v>
      </c>
      <c r="W16" s="72">
        <v>21</v>
      </c>
      <c r="X16" s="72">
        <v>22</v>
      </c>
      <c r="Y16" s="72">
        <v>23</v>
      </c>
      <c r="Z16" s="72">
        <v>24</v>
      </c>
      <c r="AA16" s="72">
        <v>25</v>
      </c>
      <c r="AB16" s="72">
        <v>26</v>
      </c>
      <c r="AC16" s="72">
        <v>27</v>
      </c>
      <c r="AD16" s="72">
        <v>28</v>
      </c>
      <c r="AE16" s="72">
        <v>29</v>
      </c>
      <c r="AF16" s="72">
        <v>30</v>
      </c>
      <c r="AG16" s="72">
        <v>31</v>
      </c>
      <c r="AH16" s="118"/>
      <c r="AI16" s="73" t="s">
        <v>1</v>
      </c>
      <c r="AJ16" s="120"/>
      <c r="AK16" s="156">
        <f ca="1">MAX(41274,TODAY())</f>
        <v>46006</v>
      </c>
      <c r="AL16" s="151">
        <f ca="1">DAY(AK16)</f>
        <v>15</v>
      </c>
      <c r="AM16" s="170"/>
      <c r="AN16" s="126"/>
      <c r="AO16" s="126"/>
      <c r="AP16" s="124">
        <f ca="1">MONTH(AK16)</f>
        <v>12</v>
      </c>
      <c r="AQ16" s="126"/>
      <c r="AR16" s="126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</row>
    <row r="17" spans="1:58" ht="15.75" customHeight="1">
      <c r="B17" s="74" t="s">
        <v>40</v>
      </c>
      <c r="C17" s="145"/>
      <c r="D17" s="145"/>
      <c r="E17" s="144"/>
      <c r="F17" s="146"/>
      <c r="G17" s="145"/>
      <c r="H17" s="145"/>
      <c r="I17" s="145"/>
      <c r="J17" s="145"/>
      <c r="K17" s="145"/>
      <c r="L17" s="144"/>
      <c r="M17" s="146"/>
      <c r="N17" s="145"/>
      <c r="O17" s="145"/>
      <c r="P17" s="145"/>
      <c r="Q17" s="145"/>
      <c r="R17" s="145"/>
      <c r="S17" s="144"/>
      <c r="T17" s="146"/>
      <c r="U17" s="145"/>
      <c r="V17" s="145"/>
      <c r="W17" s="145"/>
      <c r="X17" s="145"/>
      <c r="Y17" s="145"/>
      <c r="Z17" s="144"/>
      <c r="AA17" s="146"/>
      <c r="AB17" s="145"/>
      <c r="AC17" s="145"/>
      <c r="AD17" s="145"/>
      <c r="AE17" s="145"/>
      <c r="AF17" s="145"/>
      <c r="AG17" s="144"/>
      <c r="AH17" s="118"/>
      <c r="AI17" s="85"/>
      <c r="AJ17" s="85"/>
      <c r="AK17" s="157">
        <f>SUM(C17:AG17)</f>
        <v>0</v>
      </c>
      <c r="AL17" s="157">
        <f>+AK17</f>
        <v>0</v>
      </c>
      <c r="AM17" s="171">
        <v>1</v>
      </c>
      <c r="AN17" s="124"/>
      <c r="AO17" s="124"/>
      <c r="AP17" s="124">
        <f ca="1">IF($AP$16&gt;AM17,AK17,IF($AP$16=AM17,SUM(C17:INDIRECT(ADDRESS(AR17,$AL$16+2,4,1),1)),0))</f>
        <v>0</v>
      </c>
      <c r="AQ17" s="124"/>
      <c r="AR17" s="124">
        <f t="shared" ref="AR17:AR28" si="1">ROW(AM17)</f>
        <v>17</v>
      </c>
    </row>
    <row r="18" spans="1:58" ht="15.75" customHeight="1">
      <c r="B18" s="74" t="s">
        <v>16</v>
      </c>
      <c r="C18" s="146"/>
      <c r="D18" s="145"/>
      <c r="E18" s="145"/>
      <c r="F18" s="145"/>
      <c r="G18" s="145"/>
      <c r="H18" s="145"/>
      <c r="I18" s="144"/>
      <c r="J18" s="146"/>
      <c r="K18" s="145"/>
      <c r="L18" s="145"/>
      <c r="M18" s="145"/>
      <c r="N18" s="145"/>
      <c r="O18" s="145"/>
      <c r="P18" s="144"/>
      <c r="Q18" s="146"/>
      <c r="R18" s="145"/>
      <c r="S18" s="145"/>
      <c r="T18" s="145"/>
      <c r="U18" s="145"/>
      <c r="V18" s="145"/>
      <c r="W18" s="144"/>
      <c r="X18" s="146"/>
      <c r="Y18" s="145"/>
      <c r="Z18" s="145"/>
      <c r="AA18" s="145"/>
      <c r="AB18" s="145"/>
      <c r="AC18" s="145"/>
      <c r="AD18" s="144"/>
      <c r="AE18" s="118"/>
      <c r="AF18" s="118"/>
      <c r="AG18" s="118"/>
      <c r="AH18" s="118"/>
      <c r="AI18" s="85"/>
      <c r="AJ18" s="85"/>
      <c r="AK18" s="157">
        <f t="shared" ref="AK18:AK28" si="2">SUM(C18:AG18)</f>
        <v>0</v>
      </c>
      <c r="AL18" s="157">
        <f t="shared" ref="AL18:AL28" si="3">+AK18+AL17</f>
        <v>0</v>
      </c>
      <c r="AM18" s="171">
        <v>2</v>
      </c>
      <c r="AN18" s="124"/>
      <c r="AO18" s="124"/>
      <c r="AP18" s="124">
        <f ca="1">IF($AP$16&gt;AM18,AK18,IF($AP$16=AM18,SUM(C18:INDIRECT(ADDRESS(AR18,$AL$16+2,4,1),1)),0))</f>
        <v>0</v>
      </c>
      <c r="AQ18" s="124"/>
      <c r="AR18" s="124">
        <f t="shared" si="1"/>
        <v>18</v>
      </c>
    </row>
    <row r="19" spans="1:58" ht="15.75" customHeight="1">
      <c r="B19" s="74" t="s">
        <v>17</v>
      </c>
      <c r="C19" s="146"/>
      <c r="D19" s="145"/>
      <c r="E19" s="145"/>
      <c r="F19" s="145"/>
      <c r="G19" s="145"/>
      <c r="H19" s="145"/>
      <c r="I19" s="144"/>
      <c r="J19" s="146"/>
      <c r="K19" s="145"/>
      <c r="L19" s="145"/>
      <c r="M19" s="145"/>
      <c r="N19" s="145"/>
      <c r="O19" s="145"/>
      <c r="P19" s="144"/>
      <c r="Q19" s="146"/>
      <c r="R19" s="145"/>
      <c r="S19" s="145"/>
      <c r="T19" s="145"/>
      <c r="U19" s="145"/>
      <c r="V19" s="145"/>
      <c r="W19" s="144"/>
      <c r="X19" s="146"/>
      <c r="Y19" s="145"/>
      <c r="Z19" s="145"/>
      <c r="AA19" s="145"/>
      <c r="AB19" s="145"/>
      <c r="AC19" s="145"/>
      <c r="AD19" s="144"/>
      <c r="AE19" s="146"/>
      <c r="AF19" s="145"/>
      <c r="AG19" s="145"/>
      <c r="AH19" s="118"/>
      <c r="AI19" s="85"/>
      <c r="AJ19" s="85"/>
      <c r="AK19" s="157">
        <f t="shared" si="2"/>
        <v>0</v>
      </c>
      <c r="AL19" s="157">
        <f t="shared" si="3"/>
        <v>0</v>
      </c>
      <c r="AM19" s="171">
        <v>3</v>
      </c>
      <c r="AN19" s="124"/>
      <c r="AO19" s="124"/>
      <c r="AP19" s="124">
        <f ca="1">IF($AP$16&gt;AM19,AK19,IF($AP$16=AM19,SUM(C19:INDIRECT(ADDRESS(AR19,$AL$16+2,4,1),1)),0))</f>
        <v>0</v>
      </c>
      <c r="AQ19" s="124"/>
      <c r="AR19" s="124">
        <f t="shared" si="1"/>
        <v>19</v>
      </c>
    </row>
    <row r="20" spans="1:58" ht="15.75" customHeight="1">
      <c r="B20" s="74" t="s">
        <v>18</v>
      </c>
      <c r="C20" s="145"/>
      <c r="D20" s="145"/>
      <c r="E20" s="145"/>
      <c r="F20" s="144"/>
      <c r="G20" s="146"/>
      <c r="H20" s="145"/>
      <c r="I20" s="145"/>
      <c r="J20" s="145"/>
      <c r="K20" s="145"/>
      <c r="L20" s="145"/>
      <c r="M20" s="144"/>
      <c r="N20" s="146"/>
      <c r="O20" s="145"/>
      <c r="P20" s="145"/>
      <c r="Q20" s="145"/>
      <c r="R20" s="145"/>
      <c r="S20" s="145"/>
      <c r="T20" s="144"/>
      <c r="U20" s="146"/>
      <c r="V20" s="145"/>
      <c r="W20" s="145"/>
      <c r="X20" s="145"/>
      <c r="Y20" s="145"/>
      <c r="Z20" s="145"/>
      <c r="AA20" s="144"/>
      <c r="AB20" s="146"/>
      <c r="AC20" s="145"/>
      <c r="AD20" s="145"/>
      <c r="AE20" s="145"/>
      <c r="AF20" s="145"/>
      <c r="AG20" s="118"/>
      <c r="AH20" s="117"/>
      <c r="AI20" s="85"/>
      <c r="AJ20" s="85"/>
      <c r="AK20" s="157">
        <f t="shared" si="2"/>
        <v>0</v>
      </c>
      <c r="AL20" s="157">
        <f t="shared" si="3"/>
        <v>0</v>
      </c>
      <c r="AM20" s="171">
        <v>4</v>
      </c>
      <c r="AN20" s="124"/>
      <c r="AO20" s="124"/>
      <c r="AP20" s="124">
        <f ca="1">IF($AP$16&gt;AM20,AK20,IF($AP$16=AM20,SUM(C20:INDIRECT(ADDRESS(AR20,$AL$16+2,4,1),1)),0))</f>
        <v>0</v>
      </c>
      <c r="AQ20" s="124"/>
      <c r="AR20" s="124">
        <f t="shared" si="1"/>
        <v>20</v>
      </c>
    </row>
    <row r="21" spans="1:58" s="75" customFormat="1" ht="15.75" customHeight="1">
      <c r="B21" s="74" t="s">
        <v>19</v>
      </c>
      <c r="C21" s="145"/>
      <c r="D21" s="144"/>
      <c r="E21" s="146"/>
      <c r="F21" s="145"/>
      <c r="G21" s="145"/>
      <c r="H21" s="145"/>
      <c r="I21" s="145"/>
      <c r="J21" s="145"/>
      <c r="K21" s="144"/>
      <c r="L21" s="146"/>
      <c r="M21" s="145"/>
      <c r="N21" s="145"/>
      <c r="O21" s="145"/>
      <c r="P21" s="145"/>
      <c r="Q21" s="145"/>
      <c r="R21" s="144"/>
      <c r="S21" s="146"/>
      <c r="T21" s="145"/>
      <c r="U21" s="145"/>
      <c r="V21" s="145"/>
      <c r="W21" s="145"/>
      <c r="X21" s="145"/>
      <c r="Y21" s="144"/>
      <c r="Z21" s="146"/>
      <c r="AA21" s="145"/>
      <c r="AB21" s="145"/>
      <c r="AC21" s="145"/>
      <c r="AD21" s="145"/>
      <c r="AE21" s="145"/>
      <c r="AF21" s="144"/>
      <c r="AG21" s="146"/>
      <c r="AH21" s="118"/>
      <c r="AI21" s="85"/>
      <c r="AJ21" s="85"/>
      <c r="AK21" s="157">
        <f t="shared" si="2"/>
        <v>0</v>
      </c>
      <c r="AL21" s="157">
        <f t="shared" si="3"/>
        <v>0</v>
      </c>
      <c r="AM21" s="171">
        <v>5</v>
      </c>
      <c r="AN21" s="128"/>
      <c r="AO21" s="128"/>
      <c r="AP21" s="124">
        <f ca="1">IF($AP$16&gt;AM21,AK21,IF($AP$16=AM21,SUM(C21:INDIRECT(ADDRESS(AR21,$AL$16+2,4,1),1)),0))</f>
        <v>0</v>
      </c>
      <c r="AQ21" s="128"/>
      <c r="AR21" s="124">
        <f t="shared" si="1"/>
        <v>21</v>
      </c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</row>
    <row r="22" spans="1:58" ht="15.75" customHeight="1">
      <c r="B22" s="74" t="s">
        <v>20</v>
      </c>
      <c r="C22" s="145"/>
      <c r="D22" s="145"/>
      <c r="E22" s="145"/>
      <c r="F22" s="145"/>
      <c r="G22" s="145"/>
      <c r="H22" s="144"/>
      <c r="I22" s="146"/>
      <c r="J22" s="145"/>
      <c r="K22" s="145"/>
      <c r="L22" s="145"/>
      <c r="M22" s="145"/>
      <c r="N22" s="145"/>
      <c r="O22" s="144"/>
      <c r="P22" s="146"/>
      <c r="Q22" s="145"/>
      <c r="R22" s="145"/>
      <c r="S22" s="145"/>
      <c r="T22" s="145"/>
      <c r="U22" s="145"/>
      <c r="V22" s="144"/>
      <c r="W22" s="146"/>
      <c r="X22" s="145"/>
      <c r="Y22" s="145"/>
      <c r="Z22" s="145"/>
      <c r="AA22" s="145"/>
      <c r="AB22" s="145"/>
      <c r="AC22" s="144"/>
      <c r="AD22" s="146"/>
      <c r="AE22" s="145"/>
      <c r="AF22" s="145"/>
      <c r="AG22" s="118"/>
      <c r="AH22" s="118"/>
      <c r="AI22" s="85"/>
      <c r="AJ22" s="85"/>
      <c r="AK22" s="157">
        <f t="shared" si="2"/>
        <v>0</v>
      </c>
      <c r="AL22" s="157">
        <f t="shared" si="3"/>
        <v>0</v>
      </c>
      <c r="AM22" s="171">
        <v>6</v>
      </c>
      <c r="AN22" s="124"/>
      <c r="AO22" s="124"/>
      <c r="AP22" s="124">
        <f ca="1">IF($AP$16&gt;AM22,AK22,IF($AP$16=AM22,SUM(C22:INDIRECT(ADDRESS(AR22,$AL$16+2,4,1),1)),0))</f>
        <v>0</v>
      </c>
      <c r="AQ22" s="124"/>
      <c r="AR22" s="124">
        <f t="shared" si="1"/>
        <v>22</v>
      </c>
    </row>
    <row r="23" spans="1:58" ht="15.75" customHeight="1">
      <c r="B23" s="74" t="s">
        <v>21</v>
      </c>
      <c r="C23" s="145"/>
      <c r="D23" s="145"/>
      <c r="E23" s="145"/>
      <c r="F23" s="144"/>
      <c r="G23" s="146"/>
      <c r="H23" s="145"/>
      <c r="I23" s="145"/>
      <c r="J23" s="145"/>
      <c r="K23" s="145"/>
      <c r="L23" s="145"/>
      <c r="M23" s="144"/>
      <c r="N23" s="146"/>
      <c r="O23" s="145"/>
      <c r="P23" s="145"/>
      <c r="Q23" s="145"/>
      <c r="R23" s="145"/>
      <c r="S23" s="145"/>
      <c r="T23" s="144"/>
      <c r="U23" s="146"/>
      <c r="V23" s="145"/>
      <c r="W23" s="145"/>
      <c r="X23" s="145"/>
      <c r="Y23" s="145"/>
      <c r="Z23" s="145"/>
      <c r="AA23" s="144"/>
      <c r="AB23" s="146"/>
      <c r="AC23" s="145"/>
      <c r="AD23" s="145"/>
      <c r="AE23" s="145"/>
      <c r="AF23" s="145"/>
      <c r="AG23" s="145"/>
      <c r="AH23" s="118"/>
      <c r="AI23" s="85"/>
      <c r="AJ23" s="85"/>
      <c r="AK23" s="157">
        <f t="shared" si="2"/>
        <v>0</v>
      </c>
      <c r="AL23" s="157">
        <f t="shared" si="3"/>
        <v>0</v>
      </c>
      <c r="AM23" s="171">
        <v>7</v>
      </c>
      <c r="AN23" s="124"/>
      <c r="AO23" s="124"/>
      <c r="AP23" s="124">
        <f ca="1">IF($AP$16&gt;AM23,AK23,IF($AP$16=AM23,SUM(C23:INDIRECT(ADDRESS(AR23,$AL$16+2,4,1),1)),0))</f>
        <v>0</v>
      </c>
      <c r="AQ23" s="124"/>
      <c r="AR23" s="124">
        <f t="shared" si="1"/>
        <v>23</v>
      </c>
    </row>
    <row r="24" spans="1:58" ht="15.75" customHeight="1">
      <c r="B24" s="74" t="s">
        <v>22</v>
      </c>
      <c r="C24" s="144"/>
      <c r="D24" s="146"/>
      <c r="E24" s="145"/>
      <c r="F24" s="145"/>
      <c r="G24" s="145"/>
      <c r="H24" s="145"/>
      <c r="I24" s="145"/>
      <c r="J24" s="144"/>
      <c r="K24" s="146"/>
      <c r="L24" s="145"/>
      <c r="M24" s="145"/>
      <c r="N24" s="145"/>
      <c r="O24" s="145"/>
      <c r="P24" s="145"/>
      <c r="Q24" s="144"/>
      <c r="R24" s="146"/>
      <c r="S24" s="145"/>
      <c r="T24" s="145"/>
      <c r="U24" s="145"/>
      <c r="V24" s="145"/>
      <c r="W24" s="145"/>
      <c r="X24" s="144"/>
      <c r="Y24" s="146"/>
      <c r="Z24" s="145"/>
      <c r="AA24" s="145"/>
      <c r="AB24" s="145"/>
      <c r="AC24" s="145"/>
      <c r="AD24" s="145"/>
      <c r="AE24" s="144"/>
      <c r="AF24" s="146"/>
      <c r="AG24" s="145"/>
      <c r="AH24" s="118"/>
      <c r="AI24" s="85"/>
      <c r="AJ24" s="85"/>
      <c r="AK24" s="157">
        <f t="shared" si="2"/>
        <v>0</v>
      </c>
      <c r="AL24" s="157">
        <f t="shared" si="3"/>
        <v>0</v>
      </c>
      <c r="AM24" s="171">
        <v>8</v>
      </c>
      <c r="AN24" s="124"/>
      <c r="AO24" s="124"/>
      <c r="AP24" s="124">
        <f ca="1">IF($AP$16&gt;AM24,AK24,IF($AP$16=AM24,SUM(C24:INDIRECT(ADDRESS(AR24,$AL$16+2,4,1),1)),0))</f>
        <v>0</v>
      </c>
      <c r="AQ24" s="124"/>
      <c r="AR24" s="124">
        <f t="shared" si="1"/>
        <v>24</v>
      </c>
    </row>
    <row r="25" spans="1:58" ht="15.75" customHeight="1">
      <c r="B25" s="74" t="s">
        <v>23</v>
      </c>
      <c r="C25" s="145"/>
      <c r="D25" s="145"/>
      <c r="E25" s="145"/>
      <c r="F25" s="145"/>
      <c r="G25" s="144"/>
      <c r="H25" s="146"/>
      <c r="I25" s="145"/>
      <c r="J25" s="145"/>
      <c r="K25" s="145"/>
      <c r="L25" s="145"/>
      <c r="M25" s="145"/>
      <c r="N25" s="144"/>
      <c r="O25" s="146"/>
      <c r="P25" s="145"/>
      <c r="Q25" s="145"/>
      <c r="R25" s="145"/>
      <c r="S25" s="145"/>
      <c r="T25" s="145"/>
      <c r="U25" s="144"/>
      <c r="V25" s="146"/>
      <c r="W25" s="145"/>
      <c r="X25" s="145"/>
      <c r="Y25" s="145"/>
      <c r="Z25" s="145"/>
      <c r="AA25" s="145"/>
      <c r="AB25" s="144"/>
      <c r="AC25" s="146"/>
      <c r="AD25" s="145"/>
      <c r="AE25" s="145"/>
      <c r="AF25" s="145"/>
      <c r="AG25" s="118"/>
      <c r="AH25" s="118"/>
      <c r="AI25" s="85"/>
      <c r="AJ25" s="85"/>
      <c r="AK25" s="157">
        <f t="shared" si="2"/>
        <v>0</v>
      </c>
      <c r="AL25" s="157">
        <f t="shared" si="3"/>
        <v>0</v>
      </c>
      <c r="AM25" s="171">
        <v>9</v>
      </c>
      <c r="AN25" s="124"/>
      <c r="AO25" s="124"/>
      <c r="AP25" s="124">
        <f ca="1">IF($AP$16&gt;AM25,AK25,IF($AP$16=AM25,SUM(C25:INDIRECT(ADDRESS(AR25,$AL$16+2,4,1),1)),0))</f>
        <v>0</v>
      </c>
      <c r="AQ25" s="124"/>
      <c r="AR25" s="124">
        <f t="shared" si="1"/>
        <v>25</v>
      </c>
    </row>
    <row r="26" spans="1:58" ht="15.75" customHeight="1">
      <c r="B26" s="74" t="s">
        <v>24</v>
      </c>
      <c r="C26" s="145"/>
      <c r="D26" s="145"/>
      <c r="E26" s="144"/>
      <c r="F26" s="146"/>
      <c r="G26" s="145"/>
      <c r="H26" s="145"/>
      <c r="I26" s="145"/>
      <c r="J26" s="145"/>
      <c r="K26" s="145"/>
      <c r="L26" s="144"/>
      <c r="M26" s="146"/>
      <c r="N26" s="145"/>
      <c r="O26" s="145"/>
      <c r="P26" s="145"/>
      <c r="Q26" s="145"/>
      <c r="R26" s="145"/>
      <c r="S26" s="144"/>
      <c r="T26" s="146"/>
      <c r="U26" s="145"/>
      <c r="V26" s="145"/>
      <c r="W26" s="145"/>
      <c r="X26" s="145"/>
      <c r="Y26" s="145"/>
      <c r="Z26" s="144"/>
      <c r="AA26" s="146"/>
      <c r="AB26" s="145"/>
      <c r="AC26" s="145"/>
      <c r="AD26" s="145"/>
      <c r="AE26" s="145"/>
      <c r="AF26" s="145"/>
      <c r="AG26" s="144"/>
      <c r="AH26" s="118"/>
      <c r="AI26" s="85"/>
      <c r="AJ26" s="85"/>
      <c r="AK26" s="157">
        <f t="shared" si="2"/>
        <v>0</v>
      </c>
      <c r="AL26" s="157">
        <f t="shared" si="3"/>
        <v>0</v>
      </c>
      <c r="AM26" s="171">
        <v>10</v>
      </c>
      <c r="AN26" s="124"/>
      <c r="AO26" s="124"/>
      <c r="AP26" s="124">
        <f ca="1">IF($AP$16&gt;AM26,AK26,IF($AP$16=AM26,SUM(C26:INDIRECT(ADDRESS(AR26,$AL$16+2,4,1),1)),0))</f>
        <v>0</v>
      </c>
      <c r="AQ26" s="124"/>
      <c r="AR26" s="124">
        <f t="shared" si="1"/>
        <v>26</v>
      </c>
    </row>
    <row r="27" spans="1:58" ht="15.75" customHeight="1">
      <c r="B27" s="74" t="s">
        <v>25</v>
      </c>
      <c r="C27" s="146"/>
      <c r="D27" s="145"/>
      <c r="E27" s="145"/>
      <c r="F27" s="145"/>
      <c r="G27" s="145"/>
      <c r="H27" s="145"/>
      <c r="I27" s="144"/>
      <c r="J27" s="146"/>
      <c r="K27" s="145"/>
      <c r="L27" s="145"/>
      <c r="M27" s="145"/>
      <c r="N27" s="145"/>
      <c r="O27" s="145"/>
      <c r="P27" s="144"/>
      <c r="Q27" s="146"/>
      <c r="R27" s="145"/>
      <c r="S27" s="145"/>
      <c r="T27" s="145"/>
      <c r="U27" s="145"/>
      <c r="V27" s="145"/>
      <c r="W27" s="144"/>
      <c r="X27" s="146"/>
      <c r="Y27" s="145"/>
      <c r="Z27" s="145"/>
      <c r="AA27" s="145"/>
      <c r="AB27" s="145"/>
      <c r="AC27" s="145"/>
      <c r="AD27" s="144"/>
      <c r="AE27" s="146"/>
      <c r="AF27" s="145"/>
      <c r="AG27" s="118"/>
      <c r="AH27" s="118"/>
      <c r="AI27" s="85"/>
      <c r="AJ27" s="85"/>
      <c r="AK27" s="157">
        <f t="shared" si="2"/>
        <v>0</v>
      </c>
      <c r="AL27" s="157">
        <f t="shared" si="3"/>
        <v>0</v>
      </c>
      <c r="AM27" s="171">
        <v>11</v>
      </c>
      <c r="AN27" s="124"/>
      <c r="AO27" s="124"/>
      <c r="AP27" s="124">
        <f ca="1">IF($AP$16&gt;AM27,AK27,IF($AP$16=AM27,SUM(C27:INDIRECT(ADDRESS(AR27,$AL$16+2,4,1),1)),0))</f>
        <v>0</v>
      </c>
      <c r="AQ27" s="124"/>
      <c r="AR27" s="124">
        <f t="shared" si="1"/>
        <v>27</v>
      </c>
    </row>
    <row r="28" spans="1:58" ht="15.75" customHeight="1">
      <c r="B28" s="74" t="s">
        <v>26</v>
      </c>
      <c r="C28" s="145"/>
      <c r="D28" s="145"/>
      <c r="E28" s="145"/>
      <c r="F28" s="145"/>
      <c r="G28" s="144"/>
      <c r="H28" s="146"/>
      <c r="I28" s="145"/>
      <c r="J28" s="145"/>
      <c r="K28" s="145"/>
      <c r="L28" s="145"/>
      <c r="M28" s="145"/>
      <c r="N28" s="144"/>
      <c r="O28" s="146"/>
      <c r="P28" s="145"/>
      <c r="Q28" s="145"/>
      <c r="R28" s="145"/>
      <c r="S28" s="145"/>
      <c r="T28" s="145"/>
      <c r="U28" s="144"/>
      <c r="V28" s="146"/>
      <c r="W28" s="145"/>
      <c r="X28" s="145"/>
      <c r="Y28" s="145"/>
      <c r="Z28" s="145"/>
      <c r="AA28" s="145"/>
      <c r="AB28" s="144"/>
      <c r="AC28" s="146"/>
      <c r="AD28" s="145"/>
      <c r="AE28" s="145"/>
      <c r="AF28" s="145"/>
      <c r="AG28" s="145"/>
      <c r="AH28" s="118"/>
      <c r="AI28" s="142" t="s">
        <v>27</v>
      </c>
      <c r="AJ28" s="143" t="s">
        <v>28</v>
      </c>
      <c r="AK28" s="157">
        <f t="shared" si="2"/>
        <v>0</v>
      </c>
      <c r="AL28" s="157">
        <f t="shared" si="3"/>
        <v>0</v>
      </c>
      <c r="AM28" s="171">
        <v>12</v>
      </c>
      <c r="AN28" s="124"/>
      <c r="AO28" s="124"/>
      <c r="AP28" s="124">
        <f ca="1">IF($AP$16&gt;AM28,AK28,IF($AP$16=AM28,SUM(C28:INDIRECT(ADDRESS(AR28,$AL$16+2,4,1),1)),0))</f>
        <v>0</v>
      </c>
      <c r="AQ28" s="124"/>
      <c r="AR28" s="124">
        <f t="shared" si="1"/>
        <v>28</v>
      </c>
    </row>
    <row r="29" spans="1:58" ht="15.75" customHeight="1">
      <c r="AH29" s="117"/>
      <c r="AI29" s="24"/>
      <c r="AJ29" s="122"/>
      <c r="AK29" s="150"/>
      <c r="AL29" s="150"/>
      <c r="AM29" s="169"/>
      <c r="AN29" s="124"/>
      <c r="AO29" s="124"/>
      <c r="AP29" s="124"/>
      <c r="AQ29" s="124"/>
      <c r="AR29" s="124"/>
    </row>
    <row r="30" spans="1:58" ht="15.75" customHeight="1">
      <c r="A30" s="19"/>
      <c r="B30" s="19"/>
      <c r="C30" s="19"/>
      <c r="D30" s="19"/>
      <c r="E30" s="19"/>
      <c r="F30" s="1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81"/>
      <c r="AI30" s="81"/>
      <c r="AJ30" s="81"/>
      <c r="AK30" s="150"/>
      <c r="AL30" s="150"/>
      <c r="AM30" s="169"/>
      <c r="AN30" s="124"/>
      <c r="AO30" s="124"/>
      <c r="AP30" s="124"/>
      <c r="AQ30" s="124"/>
      <c r="AR30" s="124"/>
    </row>
    <row r="31" spans="1:58" ht="15.75" customHeight="1">
      <c r="AH31" s="82"/>
      <c r="AI31" s="82"/>
      <c r="AJ31" s="82"/>
      <c r="AK31" s="129"/>
      <c r="AL31" s="130"/>
      <c r="AM31" s="131"/>
      <c r="AN31" s="131"/>
      <c r="AO31" s="131"/>
      <c r="AP31" s="131"/>
      <c r="AQ31" s="131"/>
      <c r="AR31" s="131"/>
    </row>
    <row r="32" spans="1:58" ht="15.75" customHeight="1">
      <c r="AH32" s="82"/>
      <c r="AI32" s="82"/>
      <c r="AJ32" s="82"/>
      <c r="AK32" s="129"/>
      <c r="AL32" s="129"/>
      <c r="AM32" s="123"/>
      <c r="AN32" s="123"/>
      <c r="AO32" s="123"/>
      <c r="AP32" s="123"/>
      <c r="AQ32" s="123"/>
      <c r="AR32" s="123"/>
    </row>
    <row r="33" spans="34:44" ht="15.75" customHeight="1">
      <c r="AH33" s="82"/>
      <c r="AI33" s="82"/>
      <c r="AJ33" s="82"/>
      <c r="AK33" s="129"/>
      <c r="AL33" s="129"/>
      <c r="AM33" s="123"/>
      <c r="AN33" s="123"/>
      <c r="AO33" s="123"/>
      <c r="AP33" s="123"/>
      <c r="AQ33" s="123"/>
      <c r="AR33" s="123"/>
    </row>
  </sheetData>
  <sheetProtection algorithmName="SHA-512" hashValue="us7Y3zCyBIJnWfd3H54k2mGyX3fnzkSB3GAImvfmwA/BZFdujpC/oUk2bw5N04IBBxeyYy46ytNSh7y31MU91Q==" saltValue="dXymVplDFXkpuszJlJZYeA==" spinCount="100000" sheet="1"/>
  <mergeCells count="22">
    <mergeCell ref="B2:V2"/>
    <mergeCell ref="V6:Y6"/>
    <mergeCell ref="X2:AG2"/>
    <mergeCell ref="B5:C5"/>
    <mergeCell ref="AD5:AG5"/>
    <mergeCell ref="B6:C6"/>
    <mergeCell ref="R6:U6"/>
    <mergeCell ref="R5:U5"/>
    <mergeCell ref="D6:F6"/>
    <mergeCell ref="G5:I5"/>
    <mergeCell ref="V4:AG4"/>
    <mergeCell ref="Z6:AC6"/>
    <mergeCell ref="J4:U4"/>
    <mergeCell ref="J6:M6"/>
    <mergeCell ref="Z5:AC5"/>
    <mergeCell ref="AD6:AG6"/>
    <mergeCell ref="D5:F5"/>
    <mergeCell ref="V5:Y5"/>
    <mergeCell ref="G6:I6"/>
    <mergeCell ref="J5:M5"/>
    <mergeCell ref="N6:Q6"/>
    <mergeCell ref="N5:Q5"/>
  </mergeCells>
  <conditionalFormatting sqref="D6:F6">
    <cfRule type="cellIs" dxfId="1" priority="2" stopIfTrue="1" operator="equal">
      <formula>0</formula>
    </cfRule>
  </conditionalFormatting>
  <conditionalFormatting sqref="X2:AG2">
    <cfRule type="cellIs" dxfId="0" priority="1" stopIfTrue="1" operator="equal">
      <formula>0</formula>
    </cfRule>
  </conditionalFormatting>
  <dataValidations count="1">
    <dataValidation errorStyle="warning" allowBlank="1" showInputMessage="1" showErrorMessage="1" sqref="G6" xr:uid="{00000000-0002-0000-1B00-000000000000}"/>
  </dataValidations>
  <hyperlinks>
    <hyperlink ref="AI2" location="resumen!A1" tooltip="resumen" display="Ç" xr:uid="{00000000-0004-0000-1B00-000000000000}"/>
  </hyperlinks>
  <pageMargins left="0.59055118110236227" right="0.59055118110236227" top="0.59055118110236227" bottom="0.59055118110236227" header="0.39370078740157483" footer="0.39370078740157483"/>
  <pageSetup paperSize="9" orientation="landscape"/>
  <headerFooter alignWithMargins="0"/>
  <drawing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3"/>
  <sheetViews>
    <sheetView zoomScaleNormal="100" workbookViewId="0"/>
  </sheetViews>
  <sheetFormatPr baseColWidth="10" defaultColWidth="9" defaultRowHeight="11.25"/>
  <sheetData>
    <row r="1" spans="1:2">
      <c r="A1" t="s">
        <v>37</v>
      </c>
    </row>
    <row r="3" spans="1:2">
      <c r="A3" t="s">
        <v>38</v>
      </c>
      <c r="B3" t="s">
        <v>39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29</vt:i4>
      </vt:variant>
      <vt:variant>
        <vt:lpstr>Rangos con nombre</vt:lpstr>
      </vt:variant>
      <vt:variant>
        <vt:i4>52</vt:i4>
      </vt:variant>
    </vt:vector>
  </HeadingPairs>
  <TitlesOfParts>
    <vt:vector size="81" baseType="lpstr">
      <vt:lpstr>Macro1</vt:lpstr>
      <vt:lpstr>Home</vt:lpstr>
      <vt:lpstr>resumen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hidden_updatedata</vt:lpstr>
      <vt:lpstr>'1'!Área_de_impresión</vt:lpstr>
      <vt:lpstr>'10'!Área_de_impresión</vt:lpstr>
      <vt:lpstr>'11'!Área_de_impresión</vt:lpstr>
      <vt:lpstr>'12'!Área_de_impresión</vt:lpstr>
      <vt:lpstr>'13'!Área_de_impresión</vt:lpstr>
      <vt:lpstr>'14'!Área_de_impresión</vt:lpstr>
      <vt:lpstr>'15'!Área_de_impresión</vt:lpstr>
      <vt:lpstr>'16'!Área_de_impresión</vt:lpstr>
      <vt:lpstr>'17'!Área_de_impresión</vt:lpstr>
      <vt:lpstr>'18'!Área_de_impresión</vt:lpstr>
      <vt:lpstr>'19'!Área_de_impresión</vt:lpstr>
      <vt:lpstr>'2'!Área_de_impresión</vt:lpstr>
      <vt:lpstr>'20'!Área_de_impresión</vt:lpstr>
      <vt:lpstr>'21'!Área_de_impresión</vt:lpstr>
      <vt:lpstr>'22'!Área_de_impresión</vt:lpstr>
      <vt:lpstr>'23'!Área_de_impresión</vt:lpstr>
      <vt:lpstr>'24'!Área_de_impresión</vt:lpstr>
      <vt:lpstr>'25'!Área_de_impresión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'9'!Área_de_impresión</vt:lpstr>
      <vt:lpstr>resumen!Área_de_impresión</vt:lpstr>
      <vt:lpstr>'24'!ExternalData_1</vt:lpstr>
      <vt:lpstr>'1'!Títulos_a_imprimir</vt:lpstr>
      <vt:lpstr>'10'!Títulos_a_imprimir</vt:lpstr>
      <vt:lpstr>'11'!Títulos_a_imprimir</vt:lpstr>
      <vt:lpstr>'12'!Títulos_a_imprimir</vt:lpstr>
      <vt:lpstr>'13'!Títulos_a_imprimir</vt:lpstr>
      <vt:lpstr>'14'!Títulos_a_imprimir</vt:lpstr>
      <vt:lpstr>'15'!Títulos_a_imprimir</vt:lpstr>
      <vt:lpstr>'16'!Títulos_a_imprimir</vt:lpstr>
      <vt:lpstr>'17'!Títulos_a_imprimir</vt:lpstr>
      <vt:lpstr>'18'!Títulos_a_imprimir</vt:lpstr>
      <vt:lpstr>'19'!Títulos_a_imprimir</vt:lpstr>
      <vt:lpstr>'2'!Títulos_a_imprimir</vt:lpstr>
      <vt:lpstr>'20'!Títulos_a_imprimir</vt:lpstr>
      <vt:lpstr>'21'!Títulos_a_imprimir</vt:lpstr>
      <vt:lpstr>'22'!Títulos_a_imprimir</vt:lpstr>
      <vt:lpstr>'23'!Títulos_a_imprimir</vt:lpstr>
      <vt:lpstr>'24'!Títulos_a_imprimir</vt:lpstr>
      <vt:lpstr>'25'!Títulos_a_imprimir</vt:lpstr>
      <vt:lpstr>'3'!Títulos_a_imprimir</vt:lpstr>
      <vt:lpstr>'4'!Títulos_a_imprimir</vt:lpstr>
      <vt:lpstr>'5'!Títulos_a_imprimir</vt:lpstr>
      <vt:lpstr>'6'!Títulos_a_imprimir</vt:lpstr>
      <vt:lpstr>'7'!Títulos_a_imprimir</vt:lpstr>
      <vt:lpstr>'8'!Títulos_a_imprimir</vt:lpstr>
      <vt:lpstr>'9'!Títulos_a_imprimir</vt:lpstr>
    </vt:vector>
  </TitlesOfParts>
  <Company>Indicator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Poismans</dc:creator>
  <cp:lastModifiedBy>Isabel RODRIGUEZ</cp:lastModifiedBy>
  <cp:lastPrinted>2015-03-24T08:03:08Z</cp:lastPrinted>
  <dcterms:created xsi:type="dcterms:W3CDTF">2010-12-15T08:50:46Z</dcterms:created>
  <dcterms:modified xsi:type="dcterms:W3CDTF">2025-12-15T08:06:23Z</dcterms:modified>
</cp:coreProperties>
</file>